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4235" windowHeight="11760" activeTab="6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</sheets>
  <definedNames>
    <definedName name="_xlnm._FilterDatabase" localSheetId="6" hidden="1">Sheet7!$A$1:$G$30</definedName>
  </definedNames>
  <calcPr calcId="125725"/>
</workbook>
</file>

<file path=xl/calcChain.xml><?xml version="1.0" encoding="utf-8"?>
<calcChain xmlns="http://schemas.openxmlformats.org/spreadsheetml/2006/main">
  <c r="F5" i="7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4"/>
  <c r="G4" s="1"/>
  <c r="F5" i="6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4"/>
  <c r="G4" s="1"/>
  <c r="F5" i="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4"/>
  <c r="G4" s="1"/>
  <c r="G5" i="4"/>
  <c r="G6"/>
  <c r="G7"/>
  <c r="G8"/>
  <c r="G9"/>
  <c r="G10"/>
  <c r="G11"/>
  <c r="G12"/>
  <c r="G19"/>
  <c r="G20"/>
  <c r="G4"/>
  <c r="F5"/>
  <c r="F6"/>
  <c r="F7"/>
  <c r="F8"/>
  <c r="F9"/>
  <c r="F10"/>
  <c r="F11"/>
  <c r="F12"/>
  <c r="F13"/>
  <c r="G13" s="1"/>
  <c r="F14"/>
  <c r="G14" s="1"/>
  <c r="F15"/>
  <c r="G15" s="1"/>
  <c r="F16"/>
  <c r="G16" s="1"/>
  <c r="F17"/>
  <c r="G17" s="1"/>
  <c r="F18"/>
  <c r="G18" s="1"/>
  <c r="F19"/>
  <c r="F20"/>
  <c r="F4"/>
  <c r="G18" i="3"/>
  <c r="G21"/>
  <c r="G22"/>
  <c r="G23"/>
  <c r="G24"/>
  <c r="G5"/>
  <c r="G6"/>
  <c r="G7"/>
  <c r="G8"/>
  <c r="G9"/>
  <c r="G10"/>
  <c r="G11"/>
  <c r="G12"/>
  <c r="G13"/>
  <c r="G14"/>
  <c r="G4"/>
  <c r="F13"/>
  <c r="F14"/>
  <c r="F15"/>
  <c r="G15" s="1"/>
  <c r="F16"/>
  <c r="G16" s="1"/>
  <c r="F17"/>
  <c r="G17" s="1"/>
  <c r="F18"/>
  <c r="F19"/>
  <c r="G19" s="1"/>
  <c r="F20"/>
  <c r="G20" s="1"/>
  <c r="F21"/>
  <c r="F22"/>
  <c r="F23"/>
  <c r="F24"/>
  <c r="F5"/>
  <c r="F6"/>
  <c r="F7"/>
  <c r="F8"/>
  <c r="F9"/>
  <c r="F10"/>
  <c r="F11"/>
  <c r="F12"/>
  <c r="F4"/>
  <c r="F19" i="2"/>
  <c r="G19"/>
  <c r="F18"/>
  <c r="G18"/>
  <c r="F17"/>
  <c r="G15"/>
  <c r="G17"/>
  <c r="G5"/>
  <c r="G6"/>
  <c r="G7"/>
  <c r="G8"/>
  <c r="G9"/>
  <c r="G10"/>
  <c r="G11"/>
  <c r="G12"/>
  <c r="G13"/>
  <c r="G14"/>
  <c r="G4"/>
  <c r="F5"/>
  <c r="F6"/>
  <c r="F7"/>
  <c r="F8"/>
  <c r="F9"/>
  <c r="F10"/>
  <c r="F11"/>
  <c r="F12"/>
  <c r="F13"/>
  <c r="F14"/>
  <c r="F15"/>
  <c r="F16"/>
  <c r="G16" s="1"/>
  <c r="F4"/>
  <c r="I4"/>
  <c r="F26" i="1"/>
  <c r="I26"/>
  <c r="F25"/>
  <c r="I25"/>
  <c r="F24"/>
  <c r="F23"/>
  <c r="I24"/>
  <c r="I23"/>
  <c r="F22"/>
  <c r="I22"/>
  <c r="F21"/>
  <c r="I21"/>
  <c r="F20"/>
  <c r="I20"/>
  <c r="F19"/>
  <c r="F18"/>
  <c r="I19"/>
  <c r="I18"/>
  <c r="I17"/>
  <c r="I5"/>
  <c r="I6"/>
  <c r="I7"/>
  <c r="I8"/>
  <c r="I9"/>
  <c r="I10"/>
  <c r="I11"/>
  <c r="I12"/>
  <c r="I13"/>
  <c r="I14"/>
  <c r="I15"/>
  <c r="I16"/>
  <c r="I4"/>
  <c r="F6"/>
  <c r="F7"/>
  <c r="F8"/>
  <c r="F9"/>
  <c r="F10"/>
  <c r="F11"/>
  <c r="F12"/>
  <c r="F13"/>
  <c r="F14"/>
  <c r="F15"/>
  <c r="F16"/>
  <c r="F17"/>
  <c r="F5"/>
</calcChain>
</file>

<file path=xl/sharedStrings.xml><?xml version="1.0" encoding="utf-8"?>
<sst xmlns="http://schemas.openxmlformats.org/spreadsheetml/2006/main" count="70" uniqueCount="21">
  <si>
    <t>x=</t>
  </si>
  <si>
    <t>file</t>
  </si>
  <si>
    <t>time</t>
  </si>
  <si>
    <t>Position (deg)</t>
  </si>
  <si>
    <t>counts</t>
  </si>
  <si>
    <t>rate</t>
  </si>
  <si>
    <t>xrate</t>
  </si>
  <si>
    <t>SCAN #1, starting ~10:04AM by PC time, 10:09AM real time</t>
  </si>
  <si>
    <t>ENDPLATE floating, FAR PADDLE floating</t>
  </si>
  <si>
    <t>SCAN #2, starting ~11:02AM by PC time, 11:07AM real time</t>
  </si>
  <si>
    <t>ENDPLATE grounded, FAR PADDLE floating</t>
  </si>
  <si>
    <t>SCAN #3, starting ~12:01 PM by PC time, 12:07AM real time</t>
  </si>
  <si>
    <t>ENDPLATE grounded, FAR PADDLE grounded</t>
  </si>
  <si>
    <t>SCAN #4, starting ~1:01 PM by PC time, 1:07AM real time</t>
  </si>
  <si>
    <t>ENDPLATE floating, FAR PADDLE grounded</t>
  </si>
  <si>
    <t>All floating. L up. N down. Pressure down!</t>
  </si>
  <si>
    <t>SCAN #5, starting ~2:01 PM by PC time, 1:06PM real time</t>
  </si>
  <si>
    <t>SCAN #6, starting ~2:26 PM by PC time</t>
  </si>
  <si>
    <t>All floating. Original B but lower pressure</t>
  </si>
  <si>
    <t>SCAN #7, starting ~3:03 PM by PC time</t>
  </si>
  <si>
    <t>All floating. Low L, high 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</si>
</sst>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8" fontId="0" fillId="0" borderId="0" xfId="0" applyNumberFormat="1"/>
    <xf numFmtId="0" fontId="0" fillId="0" borderId="0" xfId="0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0"/>
          <c:spPr>
            <a:ln w="28575">
              <a:noFill/>
            </a:ln>
          </c:spPr>
          <c:xVal>
            <c:numRef>
              <c:f>Sheet1!$C$6:$C$26</c:f>
              <c:numCache>
                <c:formatCode>General</c:formatCode>
                <c:ptCount val="21"/>
                <c:pt idx="0">
                  <c:v>20</c:v>
                </c:pt>
                <c:pt idx="1">
                  <c:v>0</c:v>
                </c:pt>
                <c:pt idx="2">
                  <c:v>20</c:v>
                </c:pt>
                <c:pt idx="3">
                  <c:v>18</c:v>
                </c:pt>
                <c:pt idx="4">
                  <c:v>-2</c:v>
                </c:pt>
                <c:pt idx="5">
                  <c:v>16</c:v>
                </c:pt>
                <c:pt idx="6">
                  <c:v>-8</c:v>
                </c:pt>
                <c:pt idx="7">
                  <c:v>14</c:v>
                </c:pt>
                <c:pt idx="8">
                  <c:v>2</c:v>
                </c:pt>
                <c:pt idx="9">
                  <c:v>0</c:v>
                </c:pt>
                <c:pt idx="10">
                  <c:v>12</c:v>
                </c:pt>
                <c:pt idx="11">
                  <c:v>-4</c:v>
                </c:pt>
                <c:pt idx="12">
                  <c:v>10</c:v>
                </c:pt>
                <c:pt idx="13">
                  <c:v>-6</c:v>
                </c:pt>
                <c:pt idx="14">
                  <c:v>6</c:v>
                </c:pt>
                <c:pt idx="15">
                  <c:v>4</c:v>
                </c:pt>
                <c:pt idx="16">
                  <c:v>0</c:v>
                </c:pt>
                <c:pt idx="17">
                  <c:v>-5</c:v>
                </c:pt>
                <c:pt idx="18">
                  <c:v>8</c:v>
                </c:pt>
                <c:pt idx="19">
                  <c:v>-3</c:v>
                </c:pt>
                <c:pt idx="20">
                  <c:v>2</c:v>
                </c:pt>
              </c:numCache>
            </c:numRef>
          </c:xVal>
          <c:yVal>
            <c:numRef>
              <c:f>Sheet1!$F$6:$F$26</c:f>
              <c:numCache>
                <c:formatCode>General</c:formatCode>
                <c:ptCount val="21"/>
                <c:pt idx="0">
                  <c:v>7.1858935382234257E-2</c:v>
                </c:pt>
                <c:pt idx="1">
                  <c:v>24.752964426877472</c:v>
                </c:pt>
                <c:pt idx="2">
                  <c:v>0</c:v>
                </c:pt>
                <c:pt idx="3">
                  <c:v>0</c:v>
                </c:pt>
                <c:pt idx="4">
                  <c:v>26.342072409488143</c:v>
                </c:pt>
                <c:pt idx="5">
                  <c:v>0</c:v>
                </c:pt>
                <c:pt idx="6">
                  <c:v>0.1282233936458185</c:v>
                </c:pt>
                <c:pt idx="7">
                  <c:v>0</c:v>
                </c:pt>
                <c:pt idx="8">
                  <c:v>33.045097778369026</c:v>
                </c:pt>
                <c:pt idx="9">
                  <c:v>33.311225335765215</c:v>
                </c:pt>
                <c:pt idx="10">
                  <c:v>0</c:v>
                </c:pt>
                <c:pt idx="11">
                  <c:v>9.5461658841940533</c:v>
                </c:pt>
                <c:pt idx="12">
                  <c:v>0.32075006168270415</c:v>
                </c:pt>
                <c:pt idx="13">
                  <c:v>2.0989668297988038</c:v>
                </c:pt>
                <c:pt idx="14">
                  <c:v>14.61038961038961</c:v>
                </c:pt>
                <c:pt idx="15">
                  <c:v>21.926200313434961</c:v>
                </c:pt>
                <c:pt idx="16">
                  <c:v>28.481432360742705</c:v>
                </c:pt>
                <c:pt idx="17">
                  <c:v>5.3060152350932492</c:v>
                </c:pt>
                <c:pt idx="18">
                  <c:v>5.4693013408609739</c:v>
                </c:pt>
                <c:pt idx="19">
                  <c:v>16.064323607427056</c:v>
                </c:pt>
                <c:pt idx="20">
                  <c:v>27.318045862412763</c:v>
                </c:pt>
              </c:numCache>
            </c:numRef>
          </c:yVal>
        </c:ser>
        <c:ser>
          <c:idx val="0"/>
          <c:order val="1"/>
          <c:spPr>
            <a:ln w="28575">
              <a:noFill/>
            </a:ln>
          </c:spPr>
          <c:xVal>
            <c:numRef>
              <c:f>Sheet2!$C$4:$C$16</c:f>
              <c:numCache>
                <c:formatCode>General</c:formatCode>
                <c:ptCount val="13"/>
                <c:pt idx="0">
                  <c:v>2</c:v>
                </c:pt>
                <c:pt idx="1">
                  <c:v>12</c:v>
                </c:pt>
                <c:pt idx="2">
                  <c:v>-6</c:v>
                </c:pt>
                <c:pt idx="3">
                  <c:v>10</c:v>
                </c:pt>
                <c:pt idx="4">
                  <c:v>-4</c:v>
                </c:pt>
                <c:pt idx="5">
                  <c:v>0</c:v>
                </c:pt>
                <c:pt idx="6">
                  <c:v>8</c:v>
                </c:pt>
                <c:pt idx="7">
                  <c:v>4</c:v>
                </c:pt>
                <c:pt idx="8">
                  <c:v>-2</c:v>
                </c:pt>
                <c:pt idx="9">
                  <c:v>3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</c:numCache>
            </c:numRef>
          </c:xVal>
          <c:yVal>
            <c:numRef>
              <c:f>Sheet2!$G$4:$G$16</c:f>
              <c:numCache>
                <c:formatCode>General</c:formatCode>
                <c:ptCount val="13"/>
                <c:pt idx="0">
                  <c:v>36.230769230769234</c:v>
                </c:pt>
                <c:pt idx="1">
                  <c:v>0</c:v>
                </c:pt>
                <c:pt idx="2">
                  <c:v>0.39914848323576368</c:v>
                </c:pt>
                <c:pt idx="3">
                  <c:v>1.0013016921998599</c:v>
                </c:pt>
                <c:pt idx="4">
                  <c:v>9.6117837972787417</c:v>
                </c:pt>
                <c:pt idx="5">
                  <c:v>27.464950586072167</c:v>
                </c:pt>
                <c:pt idx="6">
                  <c:v>1.2890431333663857</c:v>
                </c:pt>
                <c:pt idx="7">
                  <c:v>34.123416428279526</c:v>
                </c:pt>
                <c:pt idx="8">
                  <c:v>21.701309403900741</c:v>
                </c:pt>
                <c:pt idx="9">
                  <c:v>37.113088447790702</c:v>
                </c:pt>
                <c:pt idx="10">
                  <c:v>28.356552829490816</c:v>
                </c:pt>
                <c:pt idx="11">
                  <c:v>17.457106465872481</c:v>
                </c:pt>
                <c:pt idx="12">
                  <c:v>7.3459263499332197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Sheet3!$C$4:$C$24</c:f>
              <c:numCache>
                <c:formatCode>General</c:formatCode>
                <c:ptCount val="21"/>
                <c:pt idx="0">
                  <c:v>0</c:v>
                </c:pt>
                <c:pt idx="1">
                  <c:v>2</c:v>
                </c:pt>
                <c:pt idx="2">
                  <c:v>-2</c:v>
                </c:pt>
                <c:pt idx="3">
                  <c:v>5</c:v>
                </c:pt>
                <c:pt idx="4">
                  <c:v>-5</c:v>
                </c:pt>
                <c:pt idx="5">
                  <c:v>8</c:v>
                </c:pt>
                <c:pt idx="6">
                  <c:v>-3</c:v>
                </c:pt>
                <c:pt idx="7">
                  <c:v>-4</c:v>
                </c:pt>
                <c:pt idx="8">
                  <c:v>6</c:v>
                </c:pt>
                <c:pt idx="9">
                  <c:v>-2</c:v>
                </c:pt>
                <c:pt idx="10">
                  <c:v>0</c:v>
                </c:pt>
                <c:pt idx="11">
                  <c:v>-2</c:v>
                </c:pt>
                <c:pt idx="12">
                  <c:v>-3</c:v>
                </c:pt>
                <c:pt idx="13">
                  <c:v>4</c:v>
                </c:pt>
                <c:pt idx="14">
                  <c:v>6</c:v>
                </c:pt>
                <c:pt idx="15">
                  <c:v>7</c:v>
                </c:pt>
                <c:pt idx="16">
                  <c:v>-7</c:v>
                </c:pt>
              </c:numCache>
            </c:numRef>
          </c:xVal>
          <c:yVal>
            <c:numRef>
              <c:f>Sheet3!$G$4:$G$24</c:f>
              <c:numCache>
                <c:formatCode>General</c:formatCode>
                <c:ptCount val="21"/>
                <c:pt idx="0">
                  <c:v>34.811068134483783</c:v>
                </c:pt>
                <c:pt idx="1">
                  <c:v>39.424797027659281</c:v>
                </c:pt>
                <c:pt idx="2">
                  <c:v>27.545909849749581</c:v>
                </c:pt>
                <c:pt idx="3">
                  <c:v>31.082970150481046</c:v>
                </c:pt>
                <c:pt idx="4">
                  <c:v>4.9152300897563759</c:v>
                </c:pt>
                <c:pt idx="5">
                  <c:v>2.5105515936544904</c:v>
                </c:pt>
                <c:pt idx="6">
                  <c:v>25.85518434713164</c:v>
                </c:pt>
                <c:pt idx="7">
                  <c:v>11.23703419131771</c:v>
                </c:pt>
                <c:pt idx="8">
                  <c:v>23.064472619368761</c:v>
                </c:pt>
                <c:pt idx="9">
                  <c:v>39.290660564822062</c:v>
                </c:pt>
                <c:pt idx="10">
                  <c:v>36.801019595348095</c:v>
                </c:pt>
                <c:pt idx="11">
                  <c:v>25.440976933514246</c:v>
                </c:pt>
                <c:pt idx="12">
                  <c:v>18.419344368711457</c:v>
                </c:pt>
                <c:pt idx="13">
                  <c:v>37.838899803536343</c:v>
                </c:pt>
                <c:pt idx="14">
                  <c:v>18.94558250596959</c:v>
                </c:pt>
                <c:pt idx="15">
                  <c:v>9.2811793823307873</c:v>
                </c:pt>
                <c:pt idx="16">
                  <c:v>0.30551972299545116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Sheet4!$C$4:$C$30</c:f>
              <c:numCache>
                <c:formatCode>General</c:formatCode>
                <c:ptCount val="27"/>
                <c:pt idx="0">
                  <c:v>-7</c:v>
                </c:pt>
                <c:pt idx="1">
                  <c:v>0</c:v>
                </c:pt>
                <c:pt idx="2">
                  <c:v>2</c:v>
                </c:pt>
                <c:pt idx="3">
                  <c:v>-2</c:v>
                </c:pt>
                <c:pt idx="4">
                  <c:v>5</c:v>
                </c:pt>
                <c:pt idx="5">
                  <c:v>-5</c:v>
                </c:pt>
                <c:pt idx="6">
                  <c:v>7</c:v>
                </c:pt>
                <c:pt idx="7">
                  <c:v>-7</c:v>
                </c:pt>
                <c:pt idx="8">
                  <c:v>-3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8</c:v>
                </c:pt>
                <c:pt idx="13">
                  <c:v>10</c:v>
                </c:pt>
                <c:pt idx="14">
                  <c:v>-4</c:v>
                </c:pt>
              </c:numCache>
            </c:numRef>
          </c:xVal>
          <c:yVal>
            <c:numRef>
              <c:f>Sheet4!$G$4:$G$30</c:f>
              <c:numCache>
                <c:formatCode>General</c:formatCode>
                <c:ptCount val="27"/>
                <c:pt idx="0">
                  <c:v>0.43660495983234371</c:v>
                </c:pt>
                <c:pt idx="1">
                  <c:v>24.86502927534028</c:v>
                </c:pt>
                <c:pt idx="2">
                  <c:v>20.394883617163678</c:v>
                </c:pt>
                <c:pt idx="3">
                  <c:v>22.738307169444894</c:v>
                </c:pt>
                <c:pt idx="4">
                  <c:v>13.600159299084032</c:v>
                </c:pt>
                <c:pt idx="5">
                  <c:v>5.2411196043165473</c:v>
                </c:pt>
                <c:pt idx="6">
                  <c:v>5.9315866084425029</c:v>
                </c:pt>
                <c:pt idx="7">
                  <c:v>0.54281628978446217</c:v>
                </c:pt>
                <c:pt idx="8">
                  <c:v>16.732547233016216</c:v>
                </c:pt>
                <c:pt idx="9">
                  <c:v>20.651369356032568</c:v>
                </c:pt>
                <c:pt idx="10">
                  <c:v>24.922308207909328</c:v>
                </c:pt>
                <c:pt idx="11">
                  <c:v>22.920981360522539</c:v>
                </c:pt>
                <c:pt idx="12">
                  <c:v>2.0799347471451877</c:v>
                </c:pt>
                <c:pt idx="13">
                  <c:v>0.10646225912913872</c:v>
                </c:pt>
                <c:pt idx="14">
                  <c:v>11.089494163424124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</c:ser>
        <c:axId val="38966016"/>
        <c:axId val="38964224"/>
      </c:scatterChart>
      <c:valAx>
        <c:axId val="38966016"/>
        <c:scaling>
          <c:orientation val="minMax"/>
        </c:scaling>
        <c:axPos val="b"/>
        <c:numFmt formatCode="General" sourceLinked="1"/>
        <c:tickLblPos val="nextTo"/>
        <c:crossAx val="38964224"/>
        <c:crosses val="autoZero"/>
        <c:crossBetween val="midCat"/>
      </c:valAx>
      <c:valAx>
        <c:axId val="38964224"/>
        <c:scaling>
          <c:orientation val="minMax"/>
        </c:scaling>
        <c:axPos val="l"/>
        <c:majorGridlines/>
        <c:numFmt formatCode="General" sourceLinked="1"/>
        <c:tickLblPos val="nextTo"/>
        <c:crossAx val="389660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Sheet2!$C$4:$C$19</c:f>
              <c:numCache>
                <c:formatCode>General</c:formatCode>
                <c:ptCount val="16"/>
                <c:pt idx="0">
                  <c:v>2</c:v>
                </c:pt>
                <c:pt idx="1">
                  <c:v>12</c:v>
                </c:pt>
                <c:pt idx="2">
                  <c:v>-6</c:v>
                </c:pt>
                <c:pt idx="3">
                  <c:v>10</c:v>
                </c:pt>
                <c:pt idx="4">
                  <c:v>-4</c:v>
                </c:pt>
                <c:pt idx="5">
                  <c:v>0</c:v>
                </c:pt>
                <c:pt idx="6">
                  <c:v>8</c:v>
                </c:pt>
                <c:pt idx="7">
                  <c:v>4</c:v>
                </c:pt>
                <c:pt idx="8">
                  <c:v>-2</c:v>
                </c:pt>
                <c:pt idx="9">
                  <c:v>3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1</c:v>
                </c:pt>
                <c:pt idx="14">
                  <c:v>-3</c:v>
                </c:pt>
                <c:pt idx="15">
                  <c:v>0</c:v>
                </c:pt>
              </c:numCache>
            </c:numRef>
          </c:xVal>
          <c:yVal>
            <c:numRef>
              <c:f>Sheet2!$F$4:$F$19</c:f>
              <c:numCache>
                <c:formatCode>General</c:formatCode>
                <c:ptCount val="16"/>
                <c:pt idx="0">
                  <c:v>3.6230769230769231</c:v>
                </c:pt>
                <c:pt idx="1">
                  <c:v>0</c:v>
                </c:pt>
                <c:pt idx="2">
                  <c:v>3.991484832357637E-2</c:v>
                </c:pt>
                <c:pt idx="3">
                  <c:v>0.10013016921998598</c:v>
                </c:pt>
                <c:pt idx="4">
                  <c:v>0.96117837972787423</c:v>
                </c:pt>
                <c:pt idx="5">
                  <c:v>2.7464950586072168</c:v>
                </c:pt>
                <c:pt idx="6">
                  <c:v>0.12890431333663857</c:v>
                </c:pt>
                <c:pt idx="7">
                  <c:v>3.4123416428279527</c:v>
                </c:pt>
                <c:pt idx="8">
                  <c:v>2.1701309403900741</c:v>
                </c:pt>
                <c:pt idx="9">
                  <c:v>3.7113088447790705</c:v>
                </c:pt>
                <c:pt idx="10">
                  <c:v>2.8356552829490815</c:v>
                </c:pt>
                <c:pt idx="11">
                  <c:v>1.7457106465872481</c:v>
                </c:pt>
                <c:pt idx="12">
                  <c:v>0.73459263499332195</c:v>
                </c:pt>
                <c:pt idx="13">
                  <c:v>3.3470854405110462</c:v>
                </c:pt>
                <c:pt idx="14">
                  <c:v>1.4355846474263612</c:v>
                </c:pt>
                <c:pt idx="15">
                  <c:v>2.8291621327529928</c:v>
                </c:pt>
              </c:numCache>
            </c:numRef>
          </c:yVal>
        </c:ser>
        <c:axId val="79870976"/>
        <c:axId val="79867904"/>
      </c:scatterChart>
      <c:valAx>
        <c:axId val="79870976"/>
        <c:scaling>
          <c:orientation val="minMax"/>
        </c:scaling>
        <c:axPos val="b"/>
        <c:numFmt formatCode="General" sourceLinked="1"/>
        <c:tickLblPos val="nextTo"/>
        <c:crossAx val="79867904"/>
        <c:crosses val="autoZero"/>
        <c:crossBetween val="midCat"/>
      </c:valAx>
      <c:valAx>
        <c:axId val="79867904"/>
        <c:scaling>
          <c:orientation val="minMax"/>
        </c:scaling>
        <c:axPos val="l"/>
        <c:majorGridlines/>
        <c:numFmt formatCode="General" sourceLinked="1"/>
        <c:tickLblPos val="nextTo"/>
        <c:crossAx val="798709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Sheet3!$C$4:$C$24</c:f>
              <c:numCache>
                <c:formatCode>General</c:formatCode>
                <c:ptCount val="21"/>
                <c:pt idx="0">
                  <c:v>0</c:v>
                </c:pt>
                <c:pt idx="1">
                  <c:v>2</c:v>
                </c:pt>
                <c:pt idx="2">
                  <c:v>-2</c:v>
                </c:pt>
                <c:pt idx="3">
                  <c:v>5</c:v>
                </c:pt>
                <c:pt idx="4">
                  <c:v>-5</c:v>
                </c:pt>
                <c:pt idx="5">
                  <c:v>8</c:v>
                </c:pt>
                <c:pt idx="6">
                  <c:v>-3</c:v>
                </c:pt>
                <c:pt idx="7">
                  <c:v>-4</c:v>
                </c:pt>
                <c:pt idx="8">
                  <c:v>6</c:v>
                </c:pt>
                <c:pt idx="9">
                  <c:v>-2</c:v>
                </c:pt>
                <c:pt idx="10">
                  <c:v>0</c:v>
                </c:pt>
                <c:pt idx="11">
                  <c:v>-2</c:v>
                </c:pt>
                <c:pt idx="12">
                  <c:v>-3</c:v>
                </c:pt>
                <c:pt idx="13">
                  <c:v>4</c:v>
                </c:pt>
                <c:pt idx="14">
                  <c:v>6</c:v>
                </c:pt>
                <c:pt idx="15">
                  <c:v>7</c:v>
                </c:pt>
                <c:pt idx="16">
                  <c:v>-7</c:v>
                </c:pt>
              </c:numCache>
            </c:numRef>
          </c:xVal>
          <c:yVal>
            <c:numRef>
              <c:f>Sheet3!$F$4:$F$24</c:f>
              <c:numCache>
                <c:formatCode>General</c:formatCode>
                <c:ptCount val="21"/>
                <c:pt idx="0">
                  <c:v>2.3207378756322523</c:v>
                </c:pt>
                <c:pt idx="1">
                  <c:v>2.628319801843952</c:v>
                </c:pt>
                <c:pt idx="2">
                  <c:v>1.8363939899833055</c:v>
                </c:pt>
                <c:pt idx="3">
                  <c:v>2.0721980100320696</c:v>
                </c:pt>
                <c:pt idx="4">
                  <c:v>0.32768200598375841</c:v>
                </c:pt>
                <c:pt idx="5">
                  <c:v>0.16737010624363269</c:v>
                </c:pt>
                <c:pt idx="6">
                  <c:v>1.7236789564754427</c:v>
                </c:pt>
                <c:pt idx="7">
                  <c:v>0.74913561275451401</c:v>
                </c:pt>
                <c:pt idx="8">
                  <c:v>1.5376315079579175</c:v>
                </c:pt>
                <c:pt idx="9">
                  <c:v>2.6193773709881376</c:v>
                </c:pt>
                <c:pt idx="10">
                  <c:v>2.4534013063565396</c:v>
                </c:pt>
                <c:pt idx="11">
                  <c:v>1.6960651289009498</c:v>
                </c:pt>
                <c:pt idx="12">
                  <c:v>1.2279562912474304</c:v>
                </c:pt>
                <c:pt idx="13">
                  <c:v>2.5225933202357562</c:v>
                </c:pt>
                <c:pt idx="14">
                  <c:v>1.2630388337313059</c:v>
                </c:pt>
                <c:pt idx="15">
                  <c:v>0.61874529215538576</c:v>
                </c:pt>
                <c:pt idx="16">
                  <c:v>2.0367981533030079E-2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axId val="79886208"/>
        <c:axId val="79884672"/>
      </c:scatterChart>
      <c:valAx>
        <c:axId val="79886208"/>
        <c:scaling>
          <c:orientation val="minMax"/>
        </c:scaling>
        <c:axPos val="b"/>
        <c:numFmt formatCode="General" sourceLinked="1"/>
        <c:tickLblPos val="nextTo"/>
        <c:crossAx val="79884672"/>
        <c:crosses val="autoZero"/>
        <c:crossBetween val="midCat"/>
      </c:valAx>
      <c:valAx>
        <c:axId val="79884672"/>
        <c:scaling>
          <c:orientation val="minMax"/>
        </c:scaling>
        <c:axPos val="l"/>
        <c:majorGridlines/>
        <c:numFmt formatCode="General" sourceLinked="1"/>
        <c:tickLblPos val="nextTo"/>
        <c:crossAx val="798862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Sheet4!$C$4:$C$33</c:f>
              <c:numCache>
                <c:formatCode>General</c:formatCode>
                <c:ptCount val="30"/>
                <c:pt idx="0">
                  <c:v>-7</c:v>
                </c:pt>
                <c:pt idx="1">
                  <c:v>0</c:v>
                </c:pt>
                <c:pt idx="2">
                  <c:v>2</c:v>
                </c:pt>
                <c:pt idx="3">
                  <c:v>-2</c:v>
                </c:pt>
                <c:pt idx="4">
                  <c:v>5</c:v>
                </c:pt>
                <c:pt idx="5">
                  <c:v>-5</c:v>
                </c:pt>
                <c:pt idx="6">
                  <c:v>7</c:v>
                </c:pt>
                <c:pt idx="7">
                  <c:v>-7</c:v>
                </c:pt>
                <c:pt idx="8">
                  <c:v>-3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8</c:v>
                </c:pt>
                <c:pt idx="13">
                  <c:v>10</c:v>
                </c:pt>
                <c:pt idx="14">
                  <c:v>-4</c:v>
                </c:pt>
              </c:numCache>
            </c:numRef>
          </c:xVal>
          <c:yVal>
            <c:numRef>
              <c:f>Sheet4!$F$4:$F$33</c:f>
              <c:numCache>
                <c:formatCode>General</c:formatCode>
                <c:ptCount val="30"/>
                <c:pt idx="0">
                  <c:v>0.17464198393293748</c:v>
                </c:pt>
                <c:pt idx="1">
                  <c:v>9.9460117101361121</c:v>
                </c:pt>
                <c:pt idx="2">
                  <c:v>8.1579534468654717</c:v>
                </c:pt>
                <c:pt idx="3">
                  <c:v>9.0953228677779574</c:v>
                </c:pt>
                <c:pt idx="4">
                  <c:v>5.4400637196336126</c:v>
                </c:pt>
                <c:pt idx="5">
                  <c:v>2.096447841726619</c:v>
                </c:pt>
                <c:pt idx="6">
                  <c:v>2.3726346433770011</c:v>
                </c:pt>
                <c:pt idx="7">
                  <c:v>0.21712651591378487</c:v>
                </c:pt>
                <c:pt idx="8">
                  <c:v>6.693018893206486</c:v>
                </c:pt>
                <c:pt idx="9">
                  <c:v>8.2605477424130278</c:v>
                </c:pt>
                <c:pt idx="10">
                  <c:v>9.9689232831637309</c:v>
                </c:pt>
                <c:pt idx="11">
                  <c:v>9.1683925442090164</c:v>
                </c:pt>
                <c:pt idx="12">
                  <c:v>0.83197389885807504</c:v>
                </c:pt>
                <c:pt idx="13">
                  <c:v>4.2584903651655487E-2</c:v>
                </c:pt>
                <c:pt idx="14">
                  <c:v>4.43579766536965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</c:ser>
        <c:axId val="87632128"/>
        <c:axId val="87630592"/>
      </c:scatterChart>
      <c:valAx>
        <c:axId val="87632128"/>
        <c:scaling>
          <c:orientation val="minMax"/>
        </c:scaling>
        <c:axPos val="b"/>
        <c:numFmt formatCode="General" sourceLinked="1"/>
        <c:tickLblPos val="nextTo"/>
        <c:crossAx val="87630592"/>
        <c:crosses val="autoZero"/>
        <c:crossBetween val="midCat"/>
      </c:valAx>
      <c:valAx>
        <c:axId val="87630592"/>
        <c:scaling>
          <c:orientation val="minMax"/>
        </c:scaling>
        <c:axPos val="l"/>
        <c:majorGridlines/>
        <c:numFmt formatCode="General" sourceLinked="1"/>
        <c:tickLblPos val="nextTo"/>
        <c:crossAx val="876321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</c:spPr>
          </c:marker>
          <c:xVal>
            <c:numRef>
              <c:f>Sheet5!$C$4:$C$30</c:f>
              <c:numCache>
                <c:formatCode>General</c:formatCode>
                <c:ptCount val="27"/>
                <c:pt idx="0">
                  <c:v>-4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-2</c:v>
                </c:pt>
                <c:pt idx="8">
                  <c:v>-6</c:v>
                </c:pt>
              </c:numCache>
            </c:numRef>
          </c:xVal>
          <c:yVal>
            <c:numRef>
              <c:f>Sheet5!$G$4:$G$30</c:f>
              <c:numCache>
                <c:formatCode>General</c:formatCode>
                <c:ptCount val="27"/>
                <c:pt idx="0">
                  <c:v>11.214358452138493</c:v>
                </c:pt>
                <c:pt idx="1">
                  <c:v>35.533340906509146</c:v>
                </c:pt>
                <c:pt idx="2">
                  <c:v>42.809780356402818</c:v>
                </c:pt>
                <c:pt idx="3">
                  <c:v>35.220761712167167</c:v>
                </c:pt>
                <c:pt idx="4">
                  <c:v>21.541377132027794</c:v>
                </c:pt>
                <c:pt idx="5">
                  <c:v>5.4276714320329535</c:v>
                </c:pt>
                <c:pt idx="6">
                  <c:v>0.34054487179487181</c:v>
                </c:pt>
                <c:pt idx="7">
                  <c:v>22.295514511873353</c:v>
                </c:pt>
                <c:pt idx="8">
                  <c:v>1.3131976362442547E-2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accent1"/>
              </a:solidFill>
            </c:spPr>
          </c:marker>
          <c:xVal>
            <c:numRef>
              <c:f>Sheet1!$C$4:$C$26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20</c:v>
                </c:pt>
                <c:pt idx="3">
                  <c:v>0</c:v>
                </c:pt>
                <c:pt idx="4">
                  <c:v>20</c:v>
                </c:pt>
                <c:pt idx="5">
                  <c:v>18</c:v>
                </c:pt>
                <c:pt idx="6">
                  <c:v>-2</c:v>
                </c:pt>
                <c:pt idx="7">
                  <c:v>16</c:v>
                </c:pt>
                <c:pt idx="8">
                  <c:v>-8</c:v>
                </c:pt>
                <c:pt idx="9">
                  <c:v>14</c:v>
                </c:pt>
                <c:pt idx="10">
                  <c:v>2</c:v>
                </c:pt>
                <c:pt idx="11">
                  <c:v>0</c:v>
                </c:pt>
                <c:pt idx="12">
                  <c:v>12</c:v>
                </c:pt>
                <c:pt idx="13">
                  <c:v>-4</c:v>
                </c:pt>
                <c:pt idx="14">
                  <c:v>10</c:v>
                </c:pt>
                <c:pt idx="15">
                  <c:v>-6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-5</c:v>
                </c:pt>
                <c:pt idx="20">
                  <c:v>8</c:v>
                </c:pt>
                <c:pt idx="21">
                  <c:v>-3</c:v>
                </c:pt>
                <c:pt idx="22">
                  <c:v>2</c:v>
                </c:pt>
              </c:numCache>
            </c:numRef>
          </c:xVal>
          <c:yVal>
            <c:numRef>
              <c:f>Sheet1!$F$4:$F$26</c:f>
              <c:numCache>
                <c:formatCode>General</c:formatCode>
                <c:ptCount val="23"/>
                <c:pt idx="1">
                  <c:v>2.6459143968871595</c:v>
                </c:pt>
                <c:pt idx="2">
                  <c:v>7.1858935382234257E-2</c:v>
                </c:pt>
                <c:pt idx="3">
                  <c:v>24.752964426877472</c:v>
                </c:pt>
                <c:pt idx="4">
                  <c:v>0</c:v>
                </c:pt>
                <c:pt idx="5">
                  <c:v>0</c:v>
                </c:pt>
                <c:pt idx="6">
                  <c:v>26.342072409488143</c:v>
                </c:pt>
                <c:pt idx="7">
                  <c:v>0</c:v>
                </c:pt>
                <c:pt idx="8">
                  <c:v>0.1282233936458185</c:v>
                </c:pt>
                <c:pt idx="9">
                  <c:v>0</c:v>
                </c:pt>
                <c:pt idx="10">
                  <c:v>33.045097778369026</c:v>
                </c:pt>
                <c:pt idx="11">
                  <c:v>33.311225335765215</c:v>
                </c:pt>
                <c:pt idx="12">
                  <c:v>0</c:v>
                </c:pt>
                <c:pt idx="13">
                  <c:v>9.5461658841940533</c:v>
                </c:pt>
                <c:pt idx="14">
                  <c:v>0.32075006168270415</c:v>
                </c:pt>
                <c:pt idx="15">
                  <c:v>2.0989668297988038</c:v>
                </c:pt>
                <c:pt idx="16">
                  <c:v>14.61038961038961</c:v>
                </c:pt>
                <c:pt idx="17">
                  <c:v>21.926200313434961</c:v>
                </c:pt>
                <c:pt idx="18">
                  <c:v>28.481432360742705</c:v>
                </c:pt>
                <c:pt idx="19">
                  <c:v>5.3060152350932492</c:v>
                </c:pt>
                <c:pt idx="20">
                  <c:v>5.4693013408609739</c:v>
                </c:pt>
                <c:pt idx="21">
                  <c:v>16.064323607427056</c:v>
                </c:pt>
                <c:pt idx="22">
                  <c:v>27.318045862412763</c:v>
                </c:pt>
              </c:numCache>
            </c:numRef>
          </c:yVal>
        </c:ser>
        <c:axId val="88118016"/>
        <c:axId val="88095744"/>
      </c:scatterChart>
      <c:valAx>
        <c:axId val="88118016"/>
        <c:scaling>
          <c:orientation val="minMax"/>
          <c:max val="10"/>
          <c:min val="-10"/>
        </c:scaling>
        <c:axPos val="b"/>
        <c:numFmt formatCode="General" sourceLinked="1"/>
        <c:tickLblPos val="nextTo"/>
        <c:crossAx val="88095744"/>
        <c:crosses val="autoZero"/>
        <c:crossBetween val="midCat"/>
      </c:valAx>
      <c:valAx>
        <c:axId val="88095744"/>
        <c:scaling>
          <c:orientation val="minMax"/>
        </c:scaling>
        <c:axPos val="l"/>
        <c:majorGridlines/>
        <c:numFmt formatCode="General" sourceLinked="1"/>
        <c:tickLblPos val="nextTo"/>
        <c:crossAx val="881180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High L low N low P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</c:spPr>
          </c:marker>
          <c:xVal>
            <c:numRef>
              <c:f>Sheet5!$C$4:$C$30</c:f>
              <c:numCache>
                <c:formatCode>General</c:formatCode>
                <c:ptCount val="27"/>
                <c:pt idx="0">
                  <c:v>-4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-2</c:v>
                </c:pt>
                <c:pt idx="8">
                  <c:v>-6</c:v>
                </c:pt>
              </c:numCache>
            </c:numRef>
          </c:xVal>
          <c:yVal>
            <c:numRef>
              <c:f>Sheet5!$G$4:$G$30</c:f>
              <c:numCache>
                <c:formatCode>General</c:formatCode>
                <c:ptCount val="27"/>
                <c:pt idx="0">
                  <c:v>11.214358452138493</c:v>
                </c:pt>
                <c:pt idx="1">
                  <c:v>35.533340906509146</c:v>
                </c:pt>
                <c:pt idx="2">
                  <c:v>42.809780356402818</c:v>
                </c:pt>
                <c:pt idx="3">
                  <c:v>35.220761712167167</c:v>
                </c:pt>
                <c:pt idx="4">
                  <c:v>21.541377132027794</c:v>
                </c:pt>
                <c:pt idx="5">
                  <c:v>5.4276714320329535</c:v>
                </c:pt>
                <c:pt idx="6">
                  <c:v>0.34054487179487181</c:v>
                </c:pt>
                <c:pt idx="7">
                  <c:v>22.295514511873353</c:v>
                </c:pt>
                <c:pt idx="8">
                  <c:v>1.3131976362442547E-2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yVal>
        </c:ser>
        <c:ser>
          <c:idx val="1"/>
          <c:order val="1"/>
          <c:tx>
            <c:v>Original run</c:v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accent1"/>
              </a:solidFill>
            </c:spPr>
          </c:marker>
          <c:xVal>
            <c:numRef>
              <c:f>Sheet1!$C$4:$C$26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20</c:v>
                </c:pt>
                <c:pt idx="3">
                  <c:v>0</c:v>
                </c:pt>
                <c:pt idx="4">
                  <c:v>20</c:v>
                </c:pt>
                <c:pt idx="5">
                  <c:v>18</c:v>
                </c:pt>
                <c:pt idx="6">
                  <c:v>-2</c:v>
                </c:pt>
                <c:pt idx="7">
                  <c:v>16</c:v>
                </c:pt>
                <c:pt idx="8">
                  <c:v>-8</c:v>
                </c:pt>
                <c:pt idx="9">
                  <c:v>14</c:v>
                </c:pt>
                <c:pt idx="10">
                  <c:v>2</c:v>
                </c:pt>
                <c:pt idx="11">
                  <c:v>0</c:v>
                </c:pt>
                <c:pt idx="12">
                  <c:v>12</c:v>
                </c:pt>
                <c:pt idx="13">
                  <c:v>-4</c:v>
                </c:pt>
                <c:pt idx="14">
                  <c:v>10</c:v>
                </c:pt>
                <c:pt idx="15">
                  <c:v>-6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-5</c:v>
                </c:pt>
                <c:pt idx="20">
                  <c:v>8</c:v>
                </c:pt>
                <c:pt idx="21">
                  <c:v>-3</c:v>
                </c:pt>
                <c:pt idx="22">
                  <c:v>2</c:v>
                </c:pt>
              </c:numCache>
            </c:numRef>
          </c:xVal>
          <c:yVal>
            <c:numRef>
              <c:f>Sheet1!$F$4:$F$26</c:f>
              <c:numCache>
                <c:formatCode>General</c:formatCode>
                <c:ptCount val="23"/>
                <c:pt idx="1">
                  <c:v>2.6459143968871595</c:v>
                </c:pt>
                <c:pt idx="2">
                  <c:v>7.1858935382234257E-2</c:v>
                </c:pt>
                <c:pt idx="3">
                  <c:v>24.752964426877472</c:v>
                </c:pt>
                <c:pt idx="4">
                  <c:v>0</c:v>
                </c:pt>
                <c:pt idx="5">
                  <c:v>0</c:v>
                </c:pt>
                <c:pt idx="6">
                  <c:v>26.342072409488143</c:v>
                </c:pt>
                <c:pt idx="7">
                  <c:v>0</c:v>
                </c:pt>
                <c:pt idx="8">
                  <c:v>0.1282233936458185</c:v>
                </c:pt>
                <c:pt idx="9">
                  <c:v>0</c:v>
                </c:pt>
                <c:pt idx="10">
                  <c:v>33.045097778369026</c:v>
                </c:pt>
                <c:pt idx="11">
                  <c:v>33.311225335765215</c:v>
                </c:pt>
                <c:pt idx="12">
                  <c:v>0</c:v>
                </c:pt>
                <c:pt idx="13">
                  <c:v>9.5461658841940533</c:v>
                </c:pt>
                <c:pt idx="14">
                  <c:v>0.32075006168270415</c:v>
                </c:pt>
                <c:pt idx="15">
                  <c:v>2.0989668297988038</c:v>
                </c:pt>
                <c:pt idx="16">
                  <c:v>14.61038961038961</c:v>
                </c:pt>
                <c:pt idx="17">
                  <c:v>21.926200313434961</c:v>
                </c:pt>
                <c:pt idx="18">
                  <c:v>28.481432360742705</c:v>
                </c:pt>
                <c:pt idx="19">
                  <c:v>5.3060152350932492</c:v>
                </c:pt>
                <c:pt idx="20">
                  <c:v>5.4693013408609739</c:v>
                </c:pt>
                <c:pt idx="21">
                  <c:v>16.064323607427056</c:v>
                </c:pt>
                <c:pt idx="22">
                  <c:v>27.318045862412763</c:v>
                </c:pt>
              </c:numCache>
            </c:numRef>
          </c:yVal>
        </c:ser>
        <c:ser>
          <c:idx val="2"/>
          <c:order val="2"/>
          <c:tx>
            <c:v>original B low P</c:v>
          </c:tx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Sheet6!$C$4:$C$30</c:f>
              <c:numCache>
                <c:formatCode>General</c:formatCode>
                <c:ptCount val="2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7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  <c:pt idx="11">
                  <c:v>-3</c:v>
                </c:pt>
                <c:pt idx="12">
                  <c:v>-4</c:v>
                </c:pt>
                <c:pt idx="13">
                  <c:v>-5</c:v>
                </c:pt>
                <c:pt idx="14">
                  <c:v>-6</c:v>
                </c:pt>
              </c:numCache>
            </c:numRef>
          </c:xVal>
          <c:yVal>
            <c:numRef>
              <c:f>Sheet6!$G$4:$G$30</c:f>
              <c:numCache>
                <c:formatCode>General</c:formatCode>
                <c:ptCount val="27"/>
                <c:pt idx="0">
                  <c:v>28.042420027816409</c:v>
                </c:pt>
                <c:pt idx="1">
                  <c:v>28.67789125034502</c:v>
                </c:pt>
                <c:pt idx="2">
                  <c:v>25.397466990029642</c:v>
                </c:pt>
                <c:pt idx="3">
                  <c:v>16.944865958523014</c:v>
                </c:pt>
                <c:pt idx="4">
                  <c:v>4.3596161869002925</c:v>
                </c:pt>
                <c:pt idx="5">
                  <c:v>1.7516421645292461</c:v>
                </c:pt>
                <c:pt idx="6">
                  <c:v>0.44109818237128295</c:v>
                </c:pt>
                <c:pt idx="7">
                  <c:v>7.8726574139418179</c:v>
                </c:pt>
                <c:pt idx="8">
                  <c:v>29.836552748885588</c:v>
                </c:pt>
                <c:pt idx="9">
                  <c:v>29.845422116527942</c:v>
                </c:pt>
                <c:pt idx="10">
                  <c:v>27.214684756584195</c:v>
                </c:pt>
                <c:pt idx="11">
                  <c:v>16.145339652448659</c:v>
                </c:pt>
                <c:pt idx="12">
                  <c:v>5.0340613103586458</c:v>
                </c:pt>
                <c:pt idx="13">
                  <c:v>4.4532560622235779</c:v>
                </c:pt>
                <c:pt idx="14">
                  <c:v>1.8227794752923823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yVal>
        </c:ser>
        <c:axId val="89684992"/>
        <c:axId val="90047616"/>
      </c:scatterChart>
      <c:valAx>
        <c:axId val="89684992"/>
        <c:scaling>
          <c:orientation val="minMax"/>
          <c:max val="11"/>
          <c:min val="-10"/>
        </c:scaling>
        <c:axPos val="b"/>
        <c:numFmt formatCode="General" sourceLinked="1"/>
        <c:tickLblPos val="nextTo"/>
        <c:crossAx val="90047616"/>
        <c:crosses val="autoZero"/>
        <c:crossBetween val="midCat"/>
      </c:valAx>
      <c:valAx>
        <c:axId val="90047616"/>
        <c:scaling>
          <c:orientation val="minMax"/>
        </c:scaling>
        <c:axPos val="l"/>
        <c:majorGridlines/>
        <c:numFmt formatCode="General" sourceLinked="1"/>
        <c:tickLblPos val="nextTo"/>
        <c:crossAx val="896849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High L low N low P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</c:spPr>
          </c:marker>
          <c:xVal>
            <c:numRef>
              <c:f>Sheet5!$C$4:$C$30</c:f>
              <c:numCache>
                <c:formatCode>General</c:formatCode>
                <c:ptCount val="27"/>
                <c:pt idx="0">
                  <c:v>-4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-2</c:v>
                </c:pt>
                <c:pt idx="8">
                  <c:v>-6</c:v>
                </c:pt>
              </c:numCache>
            </c:numRef>
          </c:xVal>
          <c:yVal>
            <c:numRef>
              <c:f>Sheet5!$G$4:$G$30</c:f>
              <c:numCache>
                <c:formatCode>General</c:formatCode>
                <c:ptCount val="27"/>
                <c:pt idx="0">
                  <c:v>11.214358452138493</c:v>
                </c:pt>
                <c:pt idx="1">
                  <c:v>35.533340906509146</c:v>
                </c:pt>
                <c:pt idx="2">
                  <c:v>42.809780356402818</c:v>
                </c:pt>
                <c:pt idx="3">
                  <c:v>35.220761712167167</c:v>
                </c:pt>
                <c:pt idx="4">
                  <c:v>21.541377132027794</c:v>
                </c:pt>
                <c:pt idx="5">
                  <c:v>5.4276714320329535</c:v>
                </c:pt>
                <c:pt idx="6">
                  <c:v>0.34054487179487181</c:v>
                </c:pt>
                <c:pt idx="7">
                  <c:v>22.295514511873353</c:v>
                </c:pt>
                <c:pt idx="8">
                  <c:v>1.3131976362442547E-2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yVal>
        </c:ser>
        <c:ser>
          <c:idx val="1"/>
          <c:order val="1"/>
          <c:tx>
            <c:v>Original run</c:v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Sheet1!$C$4:$C$26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20</c:v>
                </c:pt>
                <c:pt idx="3">
                  <c:v>0</c:v>
                </c:pt>
                <c:pt idx="4">
                  <c:v>20</c:v>
                </c:pt>
                <c:pt idx="5">
                  <c:v>18</c:v>
                </c:pt>
                <c:pt idx="6">
                  <c:v>-2</c:v>
                </c:pt>
                <c:pt idx="7">
                  <c:v>16</c:v>
                </c:pt>
                <c:pt idx="8">
                  <c:v>-8</c:v>
                </c:pt>
                <c:pt idx="9">
                  <c:v>14</c:v>
                </c:pt>
                <c:pt idx="10">
                  <c:v>2</c:v>
                </c:pt>
                <c:pt idx="11">
                  <c:v>0</c:v>
                </c:pt>
                <c:pt idx="12">
                  <c:v>12</c:v>
                </c:pt>
                <c:pt idx="13">
                  <c:v>-4</c:v>
                </c:pt>
                <c:pt idx="14">
                  <c:v>10</c:v>
                </c:pt>
                <c:pt idx="15">
                  <c:v>-6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-5</c:v>
                </c:pt>
                <c:pt idx="20">
                  <c:v>8</c:v>
                </c:pt>
                <c:pt idx="21">
                  <c:v>-3</c:v>
                </c:pt>
                <c:pt idx="22">
                  <c:v>2</c:v>
                </c:pt>
              </c:numCache>
            </c:numRef>
          </c:xVal>
          <c:yVal>
            <c:numRef>
              <c:f>Sheet1!$F$4:$F$26</c:f>
              <c:numCache>
                <c:formatCode>General</c:formatCode>
                <c:ptCount val="23"/>
                <c:pt idx="1">
                  <c:v>2.6459143968871595</c:v>
                </c:pt>
                <c:pt idx="2">
                  <c:v>7.1858935382234257E-2</c:v>
                </c:pt>
                <c:pt idx="3">
                  <c:v>24.752964426877472</c:v>
                </c:pt>
                <c:pt idx="4">
                  <c:v>0</c:v>
                </c:pt>
                <c:pt idx="5">
                  <c:v>0</c:v>
                </c:pt>
                <c:pt idx="6">
                  <c:v>26.342072409488143</c:v>
                </c:pt>
                <c:pt idx="7">
                  <c:v>0</c:v>
                </c:pt>
                <c:pt idx="8">
                  <c:v>0.1282233936458185</c:v>
                </c:pt>
                <c:pt idx="9">
                  <c:v>0</c:v>
                </c:pt>
                <c:pt idx="10">
                  <c:v>33.045097778369026</c:v>
                </c:pt>
                <c:pt idx="11">
                  <c:v>33.311225335765215</c:v>
                </c:pt>
                <c:pt idx="12">
                  <c:v>0</c:v>
                </c:pt>
                <c:pt idx="13">
                  <c:v>9.5461658841940533</c:v>
                </c:pt>
                <c:pt idx="14">
                  <c:v>0.32075006168270415</c:v>
                </c:pt>
                <c:pt idx="15">
                  <c:v>2.0989668297988038</c:v>
                </c:pt>
                <c:pt idx="16">
                  <c:v>14.61038961038961</c:v>
                </c:pt>
                <c:pt idx="17">
                  <c:v>21.926200313434961</c:v>
                </c:pt>
                <c:pt idx="18">
                  <c:v>28.481432360742705</c:v>
                </c:pt>
                <c:pt idx="19">
                  <c:v>5.3060152350932492</c:v>
                </c:pt>
                <c:pt idx="20">
                  <c:v>5.4693013408609739</c:v>
                </c:pt>
                <c:pt idx="21">
                  <c:v>16.064323607427056</c:v>
                </c:pt>
                <c:pt idx="22">
                  <c:v>27.318045862412763</c:v>
                </c:pt>
              </c:numCache>
            </c:numRef>
          </c:yVal>
        </c:ser>
        <c:ser>
          <c:idx val="2"/>
          <c:order val="2"/>
          <c:tx>
            <c:v>original B low P</c:v>
          </c:tx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Sheet6!$C$4:$C$30</c:f>
              <c:numCache>
                <c:formatCode>General</c:formatCode>
                <c:ptCount val="2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7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  <c:pt idx="11">
                  <c:v>-3</c:v>
                </c:pt>
                <c:pt idx="12">
                  <c:v>-4</c:v>
                </c:pt>
                <c:pt idx="13">
                  <c:v>-5</c:v>
                </c:pt>
                <c:pt idx="14">
                  <c:v>-6</c:v>
                </c:pt>
              </c:numCache>
            </c:numRef>
          </c:xVal>
          <c:yVal>
            <c:numRef>
              <c:f>Sheet6!$G$4:$G$30</c:f>
              <c:numCache>
                <c:formatCode>General</c:formatCode>
                <c:ptCount val="27"/>
                <c:pt idx="0">
                  <c:v>28.042420027816409</c:v>
                </c:pt>
                <c:pt idx="1">
                  <c:v>28.67789125034502</c:v>
                </c:pt>
                <c:pt idx="2">
                  <c:v>25.397466990029642</c:v>
                </c:pt>
                <c:pt idx="3">
                  <c:v>16.944865958523014</c:v>
                </c:pt>
                <c:pt idx="4">
                  <c:v>4.3596161869002925</c:v>
                </c:pt>
                <c:pt idx="5">
                  <c:v>1.7516421645292461</c:v>
                </c:pt>
                <c:pt idx="6">
                  <c:v>0.44109818237128295</c:v>
                </c:pt>
                <c:pt idx="7">
                  <c:v>7.8726574139418179</c:v>
                </c:pt>
                <c:pt idx="8">
                  <c:v>29.836552748885588</c:v>
                </c:pt>
                <c:pt idx="9">
                  <c:v>29.845422116527942</c:v>
                </c:pt>
                <c:pt idx="10">
                  <c:v>27.214684756584195</c:v>
                </c:pt>
                <c:pt idx="11">
                  <c:v>16.145339652448659</c:v>
                </c:pt>
                <c:pt idx="12">
                  <c:v>5.0340613103586458</c:v>
                </c:pt>
                <c:pt idx="13">
                  <c:v>4.4532560622235779</c:v>
                </c:pt>
                <c:pt idx="14">
                  <c:v>1.8227794752923823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yVal>
        </c:ser>
        <c:ser>
          <c:idx val="3"/>
          <c:order val="3"/>
          <c:tx>
            <c:v>Low L high N low P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Sheet7!$C$4:$C$30</c:f>
              <c:numCache>
                <c:formatCode>General</c:formatCode>
                <c:ptCount val="2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  <c:pt idx="11">
                  <c:v>-3</c:v>
                </c:pt>
                <c:pt idx="12">
                  <c:v>-5</c:v>
                </c:pt>
                <c:pt idx="13">
                  <c:v>-6</c:v>
                </c:pt>
                <c:pt idx="14">
                  <c:v>-7</c:v>
                </c:pt>
              </c:numCache>
            </c:numRef>
          </c:xVal>
          <c:yVal>
            <c:numRef>
              <c:f>Sheet7!$G$4:$G$30</c:f>
              <c:numCache>
                <c:formatCode>General</c:formatCode>
                <c:ptCount val="27"/>
                <c:pt idx="0">
                  <c:v>25.837504813246053</c:v>
                </c:pt>
                <c:pt idx="1">
                  <c:v>25.055452045071423</c:v>
                </c:pt>
                <c:pt idx="2">
                  <c:v>21.020689655172415</c:v>
                </c:pt>
                <c:pt idx="3">
                  <c:v>14.839938117339045</c:v>
                </c:pt>
                <c:pt idx="4">
                  <c:v>10.043694259891064</c:v>
                </c:pt>
                <c:pt idx="5">
                  <c:v>5.1997064681832477</c:v>
                </c:pt>
                <c:pt idx="6">
                  <c:v>1.2135633551457465</c:v>
                </c:pt>
                <c:pt idx="7">
                  <c:v>26.431949553336835</c:v>
                </c:pt>
                <c:pt idx="8">
                  <c:v>27.819289573514197</c:v>
                </c:pt>
                <c:pt idx="9">
                  <c:v>26.0080383767665</c:v>
                </c:pt>
                <c:pt idx="10">
                  <c:v>24.46990007311723</c:v>
                </c:pt>
                <c:pt idx="11">
                  <c:v>14.972314507198229</c:v>
                </c:pt>
                <c:pt idx="12">
                  <c:v>5.9128630705394185</c:v>
                </c:pt>
                <c:pt idx="13">
                  <c:v>1.8612931941409729</c:v>
                </c:pt>
                <c:pt idx="14">
                  <c:v>1.1059543793818505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yVal>
        </c:ser>
        <c:axId val="91371392"/>
        <c:axId val="91398144"/>
      </c:scatterChart>
      <c:valAx>
        <c:axId val="91371392"/>
        <c:scaling>
          <c:orientation val="minMax"/>
          <c:max val="11"/>
          <c:min val="-10"/>
        </c:scaling>
        <c:axPos val="b"/>
        <c:numFmt formatCode="General" sourceLinked="1"/>
        <c:tickLblPos val="nextTo"/>
        <c:crossAx val="91398144"/>
        <c:crosses val="autoZero"/>
        <c:crossBetween val="midCat"/>
      </c:valAx>
      <c:valAx>
        <c:axId val="91398144"/>
        <c:scaling>
          <c:orientation val="minMax"/>
        </c:scaling>
        <c:axPos val="l"/>
        <c:majorGridlines/>
        <c:numFmt formatCode="General" sourceLinked="1"/>
        <c:tickLblPos val="nextTo"/>
        <c:crossAx val="913713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17</xdr:row>
      <xdr:rowOff>57150</xdr:rowOff>
    </xdr:from>
    <xdr:to>
      <xdr:col>13</xdr:col>
      <xdr:colOff>504825</xdr:colOff>
      <xdr:row>30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9</xdr:row>
      <xdr:rowOff>66675</xdr:rowOff>
    </xdr:from>
    <xdr:to>
      <xdr:col>14</xdr:col>
      <xdr:colOff>561975</xdr:colOff>
      <xdr:row>23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600075</xdr:colOff>
      <xdr:row>4</xdr:row>
      <xdr:rowOff>95250</xdr:rowOff>
    </xdr:from>
    <xdr:to>
      <xdr:col>15</xdr:col>
      <xdr:colOff>295275</xdr:colOff>
      <xdr:row>18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4</xdr:row>
      <xdr:rowOff>95250</xdr:rowOff>
    </xdr:from>
    <xdr:to>
      <xdr:col>15</xdr:col>
      <xdr:colOff>219075</xdr:colOff>
      <xdr:row>18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381000</xdr:colOff>
      <xdr:row>2</xdr:row>
      <xdr:rowOff>66675</xdr:rowOff>
    </xdr:from>
    <xdr:to>
      <xdr:col>15</xdr:col>
      <xdr:colOff>76200</xdr:colOff>
      <xdr:row>16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66675</xdr:rowOff>
    </xdr:from>
    <xdr:to>
      <xdr:col>15</xdr:col>
      <xdr:colOff>104775</xdr:colOff>
      <xdr:row>17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142875</xdr:colOff>
      <xdr:row>3</xdr:row>
      <xdr:rowOff>95250</xdr:rowOff>
    </xdr:from>
    <xdr:to>
      <xdr:col>15</xdr:col>
      <xdr:colOff>228600</xdr:colOff>
      <xdr:row>17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sqref="A1:I4"/>
    </sheetView>
  </sheetViews>
  <sheetFormatPr defaultRowHeight="15"/>
  <sheetData>
    <row r="1" spans="1:9">
      <c r="A1" s="2" t="s">
        <v>7</v>
      </c>
      <c r="B1" s="2"/>
      <c r="C1" s="2"/>
      <c r="D1" s="2"/>
      <c r="E1" s="2"/>
      <c r="F1" s="2"/>
      <c r="G1" s="2"/>
    </row>
    <row r="2" spans="1:9">
      <c r="A2" s="2" t="s">
        <v>8</v>
      </c>
      <c r="B2" s="2"/>
      <c r="C2" s="2"/>
      <c r="D2" s="2"/>
      <c r="E2" s="2"/>
      <c r="F2" s="2" t="s">
        <v>0</v>
      </c>
      <c r="G2" s="2">
        <v>1</v>
      </c>
    </row>
    <row r="3" spans="1:9">
      <c r="A3" s="2" t="s">
        <v>1</v>
      </c>
      <c r="B3" s="2" t="s">
        <v>2</v>
      </c>
      <c r="C3" s="2" t="s">
        <v>3</v>
      </c>
      <c r="D3" s="2" t="s">
        <v>4</v>
      </c>
      <c r="E3" s="2" t="s">
        <v>2</v>
      </c>
      <c r="F3" s="2" t="s">
        <v>5</v>
      </c>
      <c r="G3" s="2" t="s">
        <v>6</v>
      </c>
    </row>
    <row r="4" spans="1:9">
      <c r="A4" s="2">
        <v>2</v>
      </c>
      <c r="B4" s="3"/>
      <c r="C4" s="2">
        <v>0</v>
      </c>
      <c r="D4" s="2"/>
      <c r="E4" s="2"/>
      <c r="F4" s="2"/>
      <c r="G4" s="2"/>
      <c r="I4">
        <f>C4*1.4</f>
        <v>0</v>
      </c>
    </row>
    <row r="5" spans="1:9">
      <c r="A5">
        <v>3</v>
      </c>
      <c r="B5" s="3">
        <v>0.42291666666666666</v>
      </c>
      <c r="C5">
        <v>5</v>
      </c>
      <c r="D5">
        <v>748</v>
      </c>
      <c r="E5">
        <v>282.7</v>
      </c>
      <c r="F5">
        <f>D5/E5</f>
        <v>2.6459143968871595</v>
      </c>
      <c r="I5" s="2">
        <f t="shared" ref="I5:I26" si="0">C5*1.4</f>
        <v>7</v>
      </c>
    </row>
    <row r="6" spans="1:9">
      <c r="A6">
        <v>4</v>
      </c>
      <c r="B6" s="3">
        <v>0.42569444444444443</v>
      </c>
      <c r="C6">
        <v>20</v>
      </c>
      <c r="D6">
        <v>13</v>
      </c>
      <c r="E6">
        <v>180.91</v>
      </c>
      <c r="F6" s="2">
        <f t="shared" ref="F6:F26" si="1">D6/E6</f>
        <v>7.1858935382234257E-2</v>
      </c>
      <c r="I6" s="2">
        <f t="shared" si="0"/>
        <v>28</v>
      </c>
    </row>
    <row r="7" spans="1:9">
      <c r="A7">
        <v>5</v>
      </c>
      <c r="B7" s="3">
        <v>0.43055555555555558</v>
      </c>
      <c r="C7">
        <v>0</v>
      </c>
      <c r="D7">
        <v>1503</v>
      </c>
      <c r="E7">
        <v>60.72</v>
      </c>
      <c r="F7" s="2">
        <f t="shared" si="1"/>
        <v>24.752964426877472</v>
      </c>
      <c r="I7" s="2">
        <f t="shared" si="0"/>
        <v>0</v>
      </c>
    </row>
    <row r="8" spans="1:9">
      <c r="A8">
        <v>6</v>
      </c>
      <c r="B8" s="3">
        <v>0.43263888888888885</v>
      </c>
      <c r="C8">
        <v>20</v>
      </c>
      <c r="D8">
        <v>0</v>
      </c>
      <c r="E8">
        <v>87.98</v>
      </c>
      <c r="F8" s="2">
        <f t="shared" si="1"/>
        <v>0</v>
      </c>
      <c r="I8" s="2">
        <f t="shared" si="0"/>
        <v>28</v>
      </c>
    </row>
    <row r="9" spans="1:9">
      <c r="A9">
        <v>7</v>
      </c>
      <c r="B9" s="3">
        <v>0.43402777777777773</v>
      </c>
      <c r="C9">
        <v>18</v>
      </c>
      <c r="D9">
        <v>0</v>
      </c>
      <c r="E9">
        <v>90.96</v>
      </c>
      <c r="F9" s="2">
        <f t="shared" si="1"/>
        <v>0</v>
      </c>
      <c r="I9" s="2">
        <f t="shared" si="0"/>
        <v>25.2</v>
      </c>
    </row>
    <row r="10" spans="1:9">
      <c r="A10">
        <v>8</v>
      </c>
      <c r="B10" s="3">
        <v>0.43263888888888885</v>
      </c>
      <c r="C10">
        <v>-2</v>
      </c>
      <c r="D10">
        <v>2110</v>
      </c>
      <c r="E10">
        <v>80.099999999999994</v>
      </c>
      <c r="F10" s="2">
        <f t="shared" si="1"/>
        <v>26.342072409488143</v>
      </c>
      <c r="I10" s="2">
        <f t="shared" si="0"/>
        <v>-2.8</v>
      </c>
    </row>
    <row r="11" spans="1:9">
      <c r="A11">
        <v>9</v>
      </c>
      <c r="B11" s="3">
        <v>0.43333333333333335</v>
      </c>
      <c r="C11">
        <v>16</v>
      </c>
      <c r="D11">
        <v>0</v>
      </c>
      <c r="E11">
        <v>32.619999999999997</v>
      </c>
      <c r="F11" s="2">
        <f t="shared" si="1"/>
        <v>0</v>
      </c>
      <c r="I11" s="2">
        <f t="shared" si="0"/>
        <v>22.4</v>
      </c>
    </row>
    <row r="12" spans="1:9">
      <c r="A12">
        <v>10</v>
      </c>
      <c r="B12" s="1">
        <v>0.4368055555555555</v>
      </c>
      <c r="C12">
        <v>-8</v>
      </c>
      <c r="D12">
        <v>9</v>
      </c>
      <c r="E12">
        <v>70.19</v>
      </c>
      <c r="F12" s="2">
        <f t="shared" si="1"/>
        <v>0.1282233936458185</v>
      </c>
      <c r="I12" s="2">
        <f t="shared" si="0"/>
        <v>-11.2</v>
      </c>
    </row>
    <row r="13" spans="1:9">
      <c r="A13">
        <v>11</v>
      </c>
      <c r="B13" s="1">
        <v>0.43888888888888888</v>
      </c>
      <c r="C13">
        <v>14</v>
      </c>
      <c r="D13">
        <v>0</v>
      </c>
      <c r="E13">
        <v>88.01</v>
      </c>
      <c r="F13" s="2">
        <f t="shared" si="1"/>
        <v>0</v>
      </c>
      <c r="I13" s="2">
        <f t="shared" si="0"/>
        <v>19.599999999999998</v>
      </c>
    </row>
    <row r="14" spans="1:9">
      <c r="A14">
        <v>12</v>
      </c>
      <c r="B14" s="1">
        <v>0.43958333333333338</v>
      </c>
      <c r="C14">
        <v>2</v>
      </c>
      <c r="D14">
        <v>2484</v>
      </c>
      <c r="E14">
        <v>75.17</v>
      </c>
      <c r="F14" s="2">
        <f t="shared" si="1"/>
        <v>33.045097778369026</v>
      </c>
      <c r="I14" s="2">
        <f t="shared" si="0"/>
        <v>2.8</v>
      </c>
    </row>
    <row r="15" spans="1:9">
      <c r="A15">
        <v>13</v>
      </c>
      <c r="B15" s="1">
        <v>0.44097222222222227</v>
      </c>
      <c r="C15">
        <v>0</v>
      </c>
      <c r="D15">
        <v>2009</v>
      </c>
      <c r="E15">
        <v>60.31</v>
      </c>
      <c r="F15" s="2">
        <f t="shared" si="1"/>
        <v>33.311225335765215</v>
      </c>
      <c r="I15" s="2">
        <f t="shared" si="0"/>
        <v>0</v>
      </c>
    </row>
    <row r="16" spans="1:9">
      <c r="A16">
        <v>14</v>
      </c>
      <c r="B16" s="1">
        <v>0.44305555555555554</v>
      </c>
      <c r="C16">
        <v>12</v>
      </c>
      <c r="D16">
        <v>0</v>
      </c>
      <c r="E16">
        <v>59.34</v>
      </c>
      <c r="F16" s="2">
        <f t="shared" si="1"/>
        <v>0</v>
      </c>
      <c r="I16" s="2">
        <f t="shared" si="0"/>
        <v>16.799999999999997</v>
      </c>
    </row>
    <row r="17" spans="1:9">
      <c r="A17">
        <v>15</v>
      </c>
      <c r="B17" s="1">
        <v>0.44444444444444442</v>
      </c>
      <c r="C17">
        <v>-4</v>
      </c>
      <c r="D17">
        <v>793</v>
      </c>
      <c r="E17">
        <v>83.07</v>
      </c>
      <c r="F17" s="2">
        <f t="shared" si="1"/>
        <v>9.5461658841940533</v>
      </c>
      <c r="I17">
        <f t="shared" si="0"/>
        <v>-5.6</v>
      </c>
    </row>
    <row r="18" spans="1:9">
      <c r="A18">
        <v>16</v>
      </c>
      <c r="B18" s="1">
        <v>0.4458333333333333</v>
      </c>
      <c r="C18">
        <v>10</v>
      </c>
      <c r="D18">
        <v>26</v>
      </c>
      <c r="E18">
        <v>81.06</v>
      </c>
      <c r="F18">
        <f t="shared" si="1"/>
        <v>0.32075006168270415</v>
      </c>
      <c r="I18">
        <f t="shared" si="0"/>
        <v>14</v>
      </c>
    </row>
    <row r="19" spans="1:9">
      <c r="A19">
        <v>17</v>
      </c>
      <c r="B19" s="1">
        <v>0.44722222222222219</v>
      </c>
      <c r="C19">
        <v>-6</v>
      </c>
      <c r="D19">
        <v>193</v>
      </c>
      <c r="E19">
        <v>91.95</v>
      </c>
      <c r="F19">
        <f t="shared" si="1"/>
        <v>2.0989668297988038</v>
      </c>
      <c r="I19">
        <f t="shared" si="0"/>
        <v>-8.3999999999999986</v>
      </c>
    </row>
    <row r="20" spans="1:9">
      <c r="A20">
        <v>18</v>
      </c>
      <c r="B20" s="1">
        <v>0.44861111111111113</v>
      </c>
      <c r="C20">
        <v>6</v>
      </c>
      <c r="D20">
        <v>1170</v>
      </c>
      <c r="E20">
        <v>80.08</v>
      </c>
      <c r="F20">
        <f t="shared" si="1"/>
        <v>14.61038961038961</v>
      </c>
      <c r="I20">
        <f t="shared" si="0"/>
        <v>8.3999999999999986</v>
      </c>
    </row>
    <row r="21" spans="1:9">
      <c r="A21">
        <v>19</v>
      </c>
      <c r="B21" s="1">
        <v>0.45069444444444445</v>
      </c>
      <c r="C21">
        <v>4</v>
      </c>
      <c r="D21">
        <v>1539</v>
      </c>
      <c r="E21">
        <v>70.19</v>
      </c>
      <c r="F21">
        <f t="shared" si="1"/>
        <v>21.926200313434961</v>
      </c>
      <c r="I21">
        <f t="shared" si="0"/>
        <v>5.6</v>
      </c>
    </row>
    <row r="22" spans="1:9">
      <c r="A22">
        <v>20</v>
      </c>
      <c r="B22" s="1">
        <v>0.45208333333333334</v>
      </c>
      <c r="C22">
        <v>0</v>
      </c>
      <c r="D22">
        <v>1718</v>
      </c>
      <c r="E22">
        <v>60.32</v>
      </c>
      <c r="F22">
        <f t="shared" si="1"/>
        <v>28.481432360742705</v>
      </c>
      <c r="I22">
        <f t="shared" si="0"/>
        <v>0</v>
      </c>
    </row>
    <row r="23" spans="1:9">
      <c r="A23">
        <v>21</v>
      </c>
      <c r="B23" s="1">
        <v>0.45347222222222222</v>
      </c>
      <c r="C23">
        <v>-5</v>
      </c>
      <c r="D23">
        <v>404</v>
      </c>
      <c r="E23">
        <v>76.14</v>
      </c>
      <c r="F23">
        <f t="shared" si="1"/>
        <v>5.3060152350932492</v>
      </c>
      <c r="I23">
        <f t="shared" si="0"/>
        <v>-7</v>
      </c>
    </row>
    <row r="24" spans="1:9">
      <c r="A24">
        <v>22</v>
      </c>
      <c r="B24" s="1">
        <v>0.4548611111111111</v>
      </c>
      <c r="C24">
        <v>8</v>
      </c>
      <c r="D24">
        <v>465</v>
      </c>
      <c r="E24">
        <v>85.02</v>
      </c>
      <c r="F24">
        <f t="shared" si="1"/>
        <v>5.4693013408609739</v>
      </c>
      <c r="I24">
        <f t="shared" si="0"/>
        <v>11.2</v>
      </c>
    </row>
    <row r="25" spans="1:9">
      <c r="A25">
        <v>23</v>
      </c>
      <c r="B25" s="1">
        <v>0.45694444444444443</v>
      </c>
      <c r="C25">
        <v>-3</v>
      </c>
      <c r="D25">
        <v>969</v>
      </c>
      <c r="E25">
        <v>60.32</v>
      </c>
      <c r="F25">
        <f t="shared" si="1"/>
        <v>16.064323607427056</v>
      </c>
      <c r="I25">
        <f t="shared" si="0"/>
        <v>-4.1999999999999993</v>
      </c>
    </row>
    <row r="26" spans="1:9">
      <c r="A26">
        <v>24</v>
      </c>
      <c r="B26" s="1">
        <v>0.45763888888888887</v>
      </c>
      <c r="C26">
        <v>2</v>
      </c>
      <c r="D26">
        <v>1918</v>
      </c>
      <c r="E26">
        <v>70.209999999999994</v>
      </c>
      <c r="F26">
        <f t="shared" si="1"/>
        <v>27.318045862412763</v>
      </c>
      <c r="I26">
        <f t="shared" si="0"/>
        <v>2.8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selection sqref="A1:G3"/>
    </sheetView>
  </sheetViews>
  <sheetFormatPr defaultRowHeight="15"/>
  <sheetData>
    <row r="1" spans="1:9">
      <c r="A1" s="2" t="s">
        <v>9</v>
      </c>
      <c r="B1" s="2"/>
      <c r="C1" s="2"/>
      <c r="D1" s="2"/>
      <c r="E1" s="2"/>
      <c r="F1" s="2"/>
      <c r="G1" s="2"/>
      <c r="H1" s="2"/>
      <c r="I1" s="2"/>
    </row>
    <row r="2" spans="1:9">
      <c r="A2" s="2" t="s">
        <v>10</v>
      </c>
      <c r="B2" s="2"/>
      <c r="C2" s="2"/>
      <c r="D2" s="2"/>
      <c r="E2" s="2"/>
      <c r="F2" s="2" t="s">
        <v>0</v>
      </c>
      <c r="G2" s="2">
        <v>10</v>
      </c>
      <c r="H2" s="2"/>
      <c r="I2" s="2"/>
    </row>
    <row r="3" spans="1:9">
      <c r="A3" s="2" t="s">
        <v>1</v>
      </c>
      <c r="B3" s="2" t="s">
        <v>2</v>
      </c>
      <c r="C3" s="2" t="s">
        <v>3</v>
      </c>
      <c r="D3" s="2" t="s">
        <v>4</v>
      </c>
      <c r="E3" s="2" t="s">
        <v>2</v>
      </c>
      <c r="F3" s="2" t="s">
        <v>5</v>
      </c>
      <c r="G3" s="2" t="s">
        <v>6</v>
      </c>
      <c r="H3" s="2"/>
      <c r="I3" s="2"/>
    </row>
    <row r="4" spans="1:9">
      <c r="A4" s="2">
        <v>25</v>
      </c>
      <c r="B4" s="3">
        <v>0.47083333333333338</v>
      </c>
      <c r="C4" s="2">
        <v>2</v>
      </c>
      <c r="D4" s="2">
        <v>471</v>
      </c>
      <c r="E4" s="2">
        <v>130</v>
      </c>
      <c r="F4" s="2">
        <f>D4/E4</f>
        <v>3.6230769230769231</v>
      </c>
      <c r="G4" s="2">
        <f>F4*10</f>
        <v>36.230769230769234</v>
      </c>
      <c r="H4" s="2"/>
      <c r="I4" s="2">
        <f>C4*1.4</f>
        <v>2.8</v>
      </c>
    </row>
    <row r="5" spans="1:9">
      <c r="A5">
        <v>26</v>
      </c>
      <c r="B5" s="1">
        <v>0.47222222222222227</v>
      </c>
      <c r="C5">
        <v>12</v>
      </c>
      <c r="D5">
        <v>0</v>
      </c>
      <c r="E5">
        <v>80.09</v>
      </c>
      <c r="F5" s="2">
        <f t="shared" ref="F5:F19" si="0">D5/E5</f>
        <v>0</v>
      </c>
      <c r="G5" s="2">
        <f t="shared" ref="G5:G19" si="1">F5*10</f>
        <v>0</v>
      </c>
    </row>
    <row r="6" spans="1:9">
      <c r="A6">
        <v>27</v>
      </c>
      <c r="B6" s="1">
        <v>0.47291666666666665</v>
      </c>
      <c r="C6">
        <v>-6</v>
      </c>
      <c r="D6">
        <v>3</v>
      </c>
      <c r="E6">
        <v>75.16</v>
      </c>
      <c r="F6" s="2">
        <f t="shared" si="0"/>
        <v>3.991484832357637E-2</v>
      </c>
      <c r="G6" s="2">
        <f t="shared" si="1"/>
        <v>0.39914848323576368</v>
      </c>
    </row>
    <row r="7" spans="1:9">
      <c r="A7">
        <v>28</v>
      </c>
      <c r="B7" s="1">
        <v>0.47430555555555554</v>
      </c>
      <c r="C7">
        <v>10</v>
      </c>
      <c r="D7">
        <v>10</v>
      </c>
      <c r="E7">
        <v>99.87</v>
      </c>
      <c r="F7" s="2">
        <f t="shared" si="0"/>
        <v>0.10013016921998598</v>
      </c>
      <c r="G7" s="2">
        <f t="shared" si="1"/>
        <v>1.0013016921998599</v>
      </c>
    </row>
    <row r="8" spans="1:9">
      <c r="A8">
        <v>29</v>
      </c>
      <c r="B8" s="1">
        <v>0.47569444444444442</v>
      </c>
      <c r="C8">
        <v>-4</v>
      </c>
      <c r="D8">
        <v>77</v>
      </c>
      <c r="E8">
        <v>80.11</v>
      </c>
      <c r="F8" s="2">
        <f t="shared" si="0"/>
        <v>0.96117837972787423</v>
      </c>
      <c r="G8" s="2">
        <f t="shared" si="1"/>
        <v>9.6117837972787417</v>
      </c>
    </row>
    <row r="9" spans="1:9">
      <c r="A9">
        <v>30</v>
      </c>
      <c r="B9" s="1">
        <v>0.4770833333333333</v>
      </c>
      <c r="C9">
        <v>0</v>
      </c>
      <c r="D9">
        <v>239</v>
      </c>
      <c r="E9">
        <v>87.02</v>
      </c>
      <c r="F9" s="2">
        <f t="shared" si="0"/>
        <v>2.7464950586072168</v>
      </c>
      <c r="G9" s="2">
        <f t="shared" si="1"/>
        <v>27.464950586072167</v>
      </c>
    </row>
    <row r="10" spans="1:9">
      <c r="A10">
        <v>31</v>
      </c>
      <c r="B10" s="1">
        <v>0.47847222222222219</v>
      </c>
      <c r="C10">
        <v>8</v>
      </c>
      <c r="D10">
        <v>13</v>
      </c>
      <c r="E10">
        <v>100.85</v>
      </c>
      <c r="F10" s="2">
        <f t="shared" si="0"/>
        <v>0.12890431333663857</v>
      </c>
      <c r="G10" s="2">
        <f t="shared" si="1"/>
        <v>1.2890431333663857</v>
      </c>
    </row>
    <row r="11" spans="1:9">
      <c r="A11">
        <v>32</v>
      </c>
      <c r="B11" s="1">
        <v>0.48055555555555557</v>
      </c>
      <c r="C11">
        <v>4</v>
      </c>
      <c r="D11">
        <v>334</v>
      </c>
      <c r="E11">
        <v>97.88</v>
      </c>
      <c r="F11" s="2">
        <f t="shared" si="0"/>
        <v>3.4123416428279527</v>
      </c>
      <c r="G11" s="2">
        <f t="shared" si="1"/>
        <v>34.123416428279526</v>
      </c>
    </row>
    <row r="12" spans="1:9">
      <c r="A12">
        <v>33</v>
      </c>
      <c r="B12" s="1">
        <v>0.48402777777777778</v>
      </c>
      <c r="C12">
        <v>-2</v>
      </c>
      <c r="D12">
        <v>237</v>
      </c>
      <c r="E12">
        <v>109.21</v>
      </c>
      <c r="F12" s="2">
        <f t="shared" si="0"/>
        <v>2.1701309403900741</v>
      </c>
      <c r="G12" s="2">
        <f t="shared" si="1"/>
        <v>21.701309403900741</v>
      </c>
    </row>
    <row r="13" spans="1:9">
      <c r="A13">
        <v>34</v>
      </c>
      <c r="B13" s="1">
        <v>0.4861111111111111</v>
      </c>
      <c r="C13">
        <v>3</v>
      </c>
      <c r="D13">
        <v>488</v>
      </c>
      <c r="E13">
        <v>131.49</v>
      </c>
      <c r="F13" s="2">
        <f t="shared" si="0"/>
        <v>3.7113088447790705</v>
      </c>
      <c r="G13" s="2">
        <f t="shared" si="1"/>
        <v>37.113088447790702</v>
      </c>
    </row>
    <row r="14" spans="1:9">
      <c r="A14">
        <v>35</v>
      </c>
      <c r="B14" s="1">
        <v>0.48819444444444443</v>
      </c>
      <c r="C14">
        <v>5</v>
      </c>
      <c r="D14">
        <v>230</v>
      </c>
      <c r="E14">
        <v>81.11</v>
      </c>
      <c r="F14" s="2">
        <f t="shared" si="0"/>
        <v>2.8356552829490815</v>
      </c>
      <c r="G14" s="2">
        <f t="shared" si="1"/>
        <v>28.356552829490816</v>
      </c>
    </row>
    <row r="15" spans="1:9">
      <c r="A15">
        <v>36</v>
      </c>
      <c r="B15" s="1">
        <v>0.49027777777777781</v>
      </c>
      <c r="C15">
        <v>6</v>
      </c>
      <c r="D15">
        <v>233</v>
      </c>
      <c r="E15">
        <v>133.47</v>
      </c>
      <c r="F15" s="2">
        <f t="shared" si="0"/>
        <v>1.7457106465872481</v>
      </c>
      <c r="G15" s="2">
        <f t="shared" si="1"/>
        <v>17.457106465872481</v>
      </c>
    </row>
    <row r="16" spans="1:9">
      <c r="A16">
        <v>37</v>
      </c>
      <c r="B16" s="1">
        <v>0.49236111111111108</v>
      </c>
      <c r="C16">
        <v>7</v>
      </c>
      <c r="D16">
        <v>77</v>
      </c>
      <c r="E16">
        <v>104.82</v>
      </c>
      <c r="F16" s="2">
        <f t="shared" si="0"/>
        <v>0.73459263499332195</v>
      </c>
      <c r="G16" s="2">
        <f t="shared" si="1"/>
        <v>7.3459263499332197</v>
      </c>
    </row>
    <row r="17" spans="1:7">
      <c r="A17">
        <v>38</v>
      </c>
      <c r="B17" s="1">
        <v>0.49444444444444446</v>
      </c>
      <c r="C17">
        <v>1</v>
      </c>
      <c r="D17">
        <v>503</v>
      </c>
      <c r="E17">
        <v>150.28</v>
      </c>
      <c r="F17">
        <f t="shared" si="0"/>
        <v>3.3470854405110462</v>
      </c>
      <c r="G17" s="2">
        <f t="shared" si="1"/>
        <v>33.470854405110458</v>
      </c>
    </row>
    <row r="18" spans="1:7">
      <c r="A18">
        <v>39</v>
      </c>
      <c r="B18" s="1">
        <v>0.49652777777777773</v>
      </c>
      <c r="C18">
        <v>-3</v>
      </c>
      <c r="D18">
        <v>193</v>
      </c>
      <c r="E18">
        <v>134.44</v>
      </c>
      <c r="F18">
        <f t="shared" si="0"/>
        <v>1.4355846474263612</v>
      </c>
      <c r="G18">
        <f t="shared" si="1"/>
        <v>14.355846474263611</v>
      </c>
    </row>
    <row r="19" spans="1:7">
      <c r="A19">
        <v>40</v>
      </c>
      <c r="B19" s="1">
        <v>0.49861111111111112</v>
      </c>
      <c r="C19">
        <v>0</v>
      </c>
      <c r="D19">
        <v>442</v>
      </c>
      <c r="E19">
        <v>156.22999999999999</v>
      </c>
      <c r="F19">
        <f t="shared" si="0"/>
        <v>2.8291621327529928</v>
      </c>
      <c r="G19">
        <f t="shared" si="1"/>
        <v>28.291621327529928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sqref="A1:G3"/>
    </sheetView>
  </sheetViews>
  <sheetFormatPr defaultRowHeight="15"/>
  <sheetData>
    <row r="1" spans="1:7">
      <c r="A1" s="2" t="s">
        <v>11</v>
      </c>
      <c r="B1" s="2"/>
      <c r="C1" s="2"/>
      <c r="D1" s="2"/>
      <c r="E1" s="2"/>
      <c r="F1" s="2"/>
      <c r="G1" s="2"/>
    </row>
    <row r="2" spans="1:7">
      <c r="A2" s="2" t="s">
        <v>12</v>
      </c>
      <c r="B2" s="2"/>
      <c r="C2" s="2"/>
      <c r="D2" s="2"/>
      <c r="E2" s="2"/>
      <c r="F2" s="2" t="s">
        <v>0</v>
      </c>
      <c r="G2" s="2">
        <v>15</v>
      </c>
    </row>
    <row r="3" spans="1:7">
      <c r="A3" s="2" t="s">
        <v>1</v>
      </c>
      <c r="B3" s="2" t="s">
        <v>2</v>
      </c>
      <c r="C3" s="2" t="s">
        <v>3</v>
      </c>
      <c r="D3" s="2" t="s">
        <v>4</v>
      </c>
      <c r="E3" s="2" t="s">
        <v>2</v>
      </c>
      <c r="F3" s="2" t="s">
        <v>5</v>
      </c>
      <c r="G3" s="2" t="s">
        <v>6</v>
      </c>
    </row>
    <row r="4" spans="1:7">
      <c r="A4">
        <v>41</v>
      </c>
      <c r="B4" s="1">
        <v>0.50208333333333333</v>
      </c>
      <c r="C4">
        <v>0</v>
      </c>
      <c r="D4">
        <v>234</v>
      </c>
      <c r="E4">
        <v>100.83</v>
      </c>
      <c r="F4">
        <f>D4/E4</f>
        <v>2.3207378756322523</v>
      </c>
      <c r="G4">
        <f>F4*15</f>
        <v>34.811068134483783</v>
      </c>
    </row>
    <row r="5" spans="1:7">
      <c r="A5">
        <v>42</v>
      </c>
      <c r="B5" s="1">
        <v>0.50416666666666665</v>
      </c>
      <c r="C5">
        <v>2</v>
      </c>
      <c r="D5">
        <v>382</v>
      </c>
      <c r="E5">
        <v>145.34</v>
      </c>
      <c r="F5" s="2">
        <f t="shared" ref="F5:F24" si="0">D5/E5</f>
        <v>2.628319801843952</v>
      </c>
      <c r="G5" s="2">
        <f t="shared" ref="G5:G24" si="1">F5*15</f>
        <v>39.424797027659281</v>
      </c>
    </row>
    <row r="6" spans="1:7">
      <c r="A6">
        <v>43</v>
      </c>
      <c r="B6" s="1">
        <v>0.50555555555555554</v>
      </c>
      <c r="C6">
        <v>-2</v>
      </c>
      <c r="D6">
        <v>187</v>
      </c>
      <c r="E6">
        <v>101.83</v>
      </c>
      <c r="F6" s="2">
        <f t="shared" si="0"/>
        <v>1.8363939899833055</v>
      </c>
      <c r="G6" s="2">
        <f t="shared" si="1"/>
        <v>27.545909849749581</v>
      </c>
    </row>
    <row r="7" spans="1:7">
      <c r="A7">
        <v>44</v>
      </c>
      <c r="B7" s="1">
        <v>0.50763888888888886</v>
      </c>
      <c r="C7">
        <v>5</v>
      </c>
      <c r="D7">
        <v>252</v>
      </c>
      <c r="E7">
        <v>121.61</v>
      </c>
      <c r="F7" s="2">
        <f t="shared" si="0"/>
        <v>2.0721980100320696</v>
      </c>
      <c r="G7" s="2">
        <f t="shared" si="1"/>
        <v>31.082970150481046</v>
      </c>
    </row>
    <row r="8" spans="1:7">
      <c r="A8">
        <v>45</v>
      </c>
      <c r="B8" s="1">
        <v>0.50972222222222219</v>
      </c>
      <c r="C8">
        <v>-5</v>
      </c>
      <c r="D8">
        <v>46</v>
      </c>
      <c r="E8">
        <v>140.38</v>
      </c>
      <c r="F8" s="2">
        <f t="shared" si="0"/>
        <v>0.32768200598375841</v>
      </c>
      <c r="G8" s="2">
        <f t="shared" si="1"/>
        <v>4.9152300897563759</v>
      </c>
    </row>
    <row r="9" spans="1:7">
      <c r="A9">
        <v>46</v>
      </c>
      <c r="B9" s="1">
        <v>0.51180555555555551</v>
      </c>
      <c r="C9">
        <v>8</v>
      </c>
      <c r="D9">
        <v>23</v>
      </c>
      <c r="E9">
        <v>137.41999999999999</v>
      </c>
      <c r="F9" s="2">
        <f t="shared" si="0"/>
        <v>0.16737010624363269</v>
      </c>
      <c r="G9" s="2">
        <f t="shared" si="1"/>
        <v>2.5105515936544904</v>
      </c>
    </row>
    <row r="10" spans="1:7">
      <c r="A10">
        <v>47</v>
      </c>
      <c r="B10" s="1">
        <v>0.51388888888888895</v>
      </c>
      <c r="C10">
        <v>-3</v>
      </c>
      <c r="D10">
        <v>259</v>
      </c>
      <c r="E10">
        <v>150.26</v>
      </c>
      <c r="F10" s="2">
        <f t="shared" si="0"/>
        <v>1.7236789564754427</v>
      </c>
      <c r="G10" s="2">
        <f t="shared" si="1"/>
        <v>25.85518434713164</v>
      </c>
    </row>
    <row r="11" spans="1:7">
      <c r="A11">
        <v>48</v>
      </c>
      <c r="B11" s="1">
        <v>0.51666666666666672</v>
      </c>
      <c r="C11">
        <v>-4</v>
      </c>
      <c r="D11">
        <v>117</v>
      </c>
      <c r="E11">
        <v>156.18</v>
      </c>
      <c r="F11" s="2">
        <f t="shared" si="0"/>
        <v>0.74913561275451401</v>
      </c>
      <c r="G11" s="2">
        <f t="shared" si="1"/>
        <v>11.23703419131771</v>
      </c>
    </row>
    <row r="12" spans="1:7">
      <c r="A12">
        <v>49</v>
      </c>
      <c r="B12" s="1">
        <v>0.51874999999999993</v>
      </c>
      <c r="C12">
        <v>6</v>
      </c>
      <c r="D12">
        <v>228</v>
      </c>
      <c r="E12">
        <v>148.28</v>
      </c>
      <c r="F12" s="2">
        <f t="shared" si="0"/>
        <v>1.5376315079579175</v>
      </c>
      <c r="G12" s="2">
        <f t="shared" si="1"/>
        <v>23.064472619368761</v>
      </c>
    </row>
    <row r="13" spans="1:7">
      <c r="A13">
        <v>50</v>
      </c>
      <c r="B13" s="1">
        <v>0.52152777777777781</v>
      </c>
      <c r="C13">
        <v>-2</v>
      </c>
      <c r="D13">
        <v>435</v>
      </c>
      <c r="E13">
        <v>166.07</v>
      </c>
      <c r="F13" s="2">
        <f t="shared" si="0"/>
        <v>2.6193773709881376</v>
      </c>
      <c r="G13" s="2">
        <f t="shared" si="1"/>
        <v>39.290660564822062</v>
      </c>
    </row>
    <row r="14" spans="1:7">
      <c r="A14">
        <v>51</v>
      </c>
      <c r="B14" s="1">
        <v>0.52361111111111114</v>
      </c>
      <c r="C14">
        <v>0</v>
      </c>
      <c r="D14">
        <v>308</v>
      </c>
      <c r="E14">
        <v>125.54</v>
      </c>
      <c r="F14" s="2">
        <f t="shared" si="0"/>
        <v>2.4534013063565396</v>
      </c>
      <c r="G14" s="2">
        <f t="shared" si="1"/>
        <v>36.801019595348095</v>
      </c>
    </row>
    <row r="15" spans="1:7">
      <c r="A15">
        <v>52</v>
      </c>
      <c r="B15" s="1">
        <v>0.52569444444444446</v>
      </c>
      <c r="C15">
        <v>-2</v>
      </c>
      <c r="D15">
        <v>275</v>
      </c>
      <c r="E15">
        <v>162.13999999999999</v>
      </c>
      <c r="F15" s="2">
        <f t="shared" si="0"/>
        <v>1.6960651289009498</v>
      </c>
      <c r="G15" s="2">
        <f t="shared" si="1"/>
        <v>25.440976933514246</v>
      </c>
    </row>
    <row r="16" spans="1:7">
      <c r="A16">
        <v>53</v>
      </c>
      <c r="B16" s="1">
        <v>0.52847222222222223</v>
      </c>
      <c r="C16">
        <v>-3</v>
      </c>
      <c r="D16">
        <v>227</v>
      </c>
      <c r="E16">
        <v>184.86</v>
      </c>
      <c r="F16" s="2">
        <f t="shared" si="0"/>
        <v>1.2279562912474304</v>
      </c>
      <c r="G16" s="2">
        <f t="shared" si="1"/>
        <v>18.419344368711457</v>
      </c>
    </row>
    <row r="17" spans="1:7">
      <c r="A17">
        <v>54</v>
      </c>
      <c r="B17" s="1">
        <v>0.53263888888888888</v>
      </c>
      <c r="C17">
        <v>4</v>
      </c>
      <c r="D17">
        <v>321</v>
      </c>
      <c r="E17">
        <v>127.25</v>
      </c>
      <c r="F17" s="2">
        <f t="shared" si="0"/>
        <v>2.5225933202357562</v>
      </c>
      <c r="G17" s="2">
        <f t="shared" si="1"/>
        <v>37.838899803536343</v>
      </c>
    </row>
    <row r="18" spans="1:7">
      <c r="A18">
        <v>55</v>
      </c>
      <c r="B18" s="1">
        <v>0.53472222222222221</v>
      </c>
      <c r="C18">
        <v>6</v>
      </c>
      <c r="D18">
        <v>201</v>
      </c>
      <c r="E18">
        <v>159.13999999999999</v>
      </c>
      <c r="F18" s="2">
        <f t="shared" si="0"/>
        <v>1.2630388337313059</v>
      </c>
      <c r="G18" s="2">
        <f t="shared" si="1"/>
        <v>18.94558250596959</v>
      </c>
    </row>
    <row r="19" spans="1:7">
      <c r="A19">
        <v>56</v>
      </c>
      <c r="B19" s="1">
        <v>0.53819444444444442</v>
      </c>
      <c r="C19">
        <v>7</v>
      </c>
      <c r="D19">
        <v>115</v>
      </c>
      <c r="E19">
        <v>185.86</v>
      </c>
      <c r="F19" s="2">
        <f t="shared" si="0"/>
        <v>0.61874529215538576</v>
      </c>
      <c r="G19" s="2">
        <f t="shared" si="1"/>
        <v>9.2811793823307873</v>
      </c>
    </row>
    <row r="20" spans="1:7">
      <c r="A20">
        <v>57</v>
      </c>
      <c r="B20" s="1">
        <v>0.54027777777777775</v>
      </c>
      <c r="C20">
        <v>-7</v>
      </c>
      <c r="D20">
        <v>3</v>
      </c>
      <c r="E20">
        <v>147.29</v>
      </c>
      <c r="F20" s="2">
        <f t="shared" si="0"/>
        <v>2.0367981533030079E-2</v>
      </c>
      <c r="G20" s="2">
        <f t="shared" si="1"/>
        <v>0.30551972299545116</v>
      </c>
    </row>
    <row r="21" spans="1:7">
      <c r="F21" s="2" t="e">
        <f t="shared" si="0"/>
        <v>#DIV/0!</v>
      </c>
      <c r="G21" s="2" t="e">
        <f t="shared" si="1"/>
        <v>#DIV/0!</v>
      </c>
    </row>
    <row r="22" spans="1:7">
      <c r="F22" s="2" t="e">
        <f t="shared" si="0"/>
        <v>#DIV/0!</v>
      </c>
      <c r="G22" s="2" t="e">
        <f t="shared" si="1"/>
        <v>#DIV/0!</v>
      </c>
    </row>
    <row r="23" spans="1:7">
      <c r="F23" s="2" t="e">
        <f t="shared" si="0"/>
        <v>#DIV/0!</v>
      </c>
      <c r="G23" s="2" t="e">
        <f t="shared" si="1"/>
        <v>#DIV/0!</v>
      </c>
    </row>
    <row r="24" spans="1:7">
      <c r="F24" s="2" t="e">
        <f t="shared" si="0"/>
        <v>#DIV/0!</v>
      </c>
      <c r="G24" s="2" t="e">
        <f t="shared" si="1"/>
        <v>#DIV/0!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G4" sqref="A1:G4"/>
    </sheetView>
  </sheetViews>
  <sheetFormatPr defaultRowHeight="15"/>
  <sheetData>
    <row r="1" spans="1:7">
      <c r="A1" s="2" t="s">
        <v>13</v>
      </c>
      <c r="B1" s="2"/>
      <c r="C1" s="2"/>
      <c r="D1" s="2"/>
      <c r="E1" s="2"/>
      <c r="F1" s="2"/>
      <c r="G1" s="2"/>
    </row>
    <row r="2" spans="1:7">
      <c r="A2" s="2" t="s">
        <v>14</v>
      </c>
      <c r="B2" s="2"/>
      <c r="C2" s="2"/>
      <c r="D2" s="2"/>
      <c r="E2" s="2"/>
      <c r="F2" s="2" t="s">
        <v>0</v>
      </c>
      <c r="G2" s="2">
        <v>2.5</v>
      </c>
    </row>
    <row r="3" spans="1:7">
      <c r="A3" s="2" t="s">
        <v>1</v>
      </c>
      <c r="B3" s="2" t="s">
        <v>2</v>
      </c>
      <c r="C3" s="2" t="s">
        <v>3</v>
      </c>
      <c r="D3" s="2" t="s">
        <v>4</v>
      </c>
      <c r="E3" s="2" t="s">
        <v>2</v>
      </c>
      <c r="F3" s="2" t="s">
        <v>5</v>
      </c>
      <c r="G3" s="2" t="s">
        <v>6</v>
      </c>
    </row>
    <row r="4" spans="1:7">
      <c r="A4">
        <v>58</v>
      </c>
      <c r="B4" s="1">
        <v>0.54513888888888895</v>
      </c>
      <c r="C4">
        <v>-7</v>
      </c>
      <c r="D4">
        <v>15</v>
      </c>
      <c r="E4">
        <v>85.89</v>
      </c>
      <c r="F4">
        <f>D4/E4</f>
        <v>0.17464198393293748</v>
      </c>
      <c r="G4">
        <f>F4*2.5</f>
        <v>0.43660495983234371</v>
      </c>
    </row>
    <row r="5" spans="1:7">
      <c r="A5">
        <v>59</v>
      </c>
      <c r="B5" s="1">
        <v>0.54722222222222217</v>
      </c>
      <c r="C5">
        <v>0</v>
      </c>
      <c r="D5">
        <v>1308</v>
      </c>
      <c r="E5">
        <v>131.51</v>
      </c>
      <c r="F5" s="2">
        <f t="shared" ref="F5:F20" si="0">D5/E5</f>
        <v>9.9460117101361121</v>
      </c>
      <c r="G5" s="2">
        <f t="shared" ref="G5:G20" si="1">F5*2.5</f>
        <v>24.86502927534028</v>
      </c>
    </row>
    <row r="6" spans="1:7">
      <c r="A6">
        <v>60</v>
      </c>
      <c r="B6" s="1">
        <v>0.5493055555555556</v>
      </c>
      <c r="C6">
        <v>2</v>
      </c>
      <c r="D6">
        <v>1097</v>
      </c>
      <c r="E6">
        <v>134.47</v>
      </c>
      <c r="F6" s="2">
        <f t="shared" si="0"/>
        <v>8.1579534468654717</v>
      </c>
      <c r="G6" s="2">
        <f t="shared" si="1"/>
        <v>20.394883617163678</v>
      </c>
    </row>
    <row r="7" spans="1:7">
      <c r="A7">
        <v>61</v>
      </c>
      <c r="B7" s="1">
        <v>0.55138888888888882</v>
      </c>
      <c r="C7">
        <v>-2</v>
      </c>
      <c r="D7">
        <v>1124</v>
      </c>
      <c r="E7">
        <v>123.58</v>
      </c>
      <c r="F7" s="2">
        <f t="shared" si="0"/>
        <v>9.0953228677779574</v>
      </c>
      <c r="G7" s="2">
        <f t="shared" si="1"/>
        <v>22.738307169444894</v>
      </c>
    </row>
    <row r="8" spans="1:7">
      <c r="A8">
        <v>62</v>
      </c>
      <c r="B8" s="1">
        <v>0.55347222222222225</v>
      </c>
      <c r="C8">
        <v>5</v>
      </c>
      <c r="D8">
        <v>683</v>
      </c>
      <c r="E8">
        <v>125.55</v>
      </c>
      <c r="F8" s="2">
        <f t="shared" si="0"/>
        <v>5.4400637196336126</v>
      </c>
      <c r="G8" s="2">
        <f t="shared" si="1"/>
        <v>13.600159299084032</v>
      </c>
    </row>
    <row r="9" spans="1:7">
      <c r="A9">
        <v>63</v>
      </c>
      <c r="B9" s="1">
        <v>0.55555555555555558</v>
      </c>
      <c r="C9">
        <v>-5</v>
      </c>
      <c r="D9">
        <v>373</v>
      </c>
      <c r="E9">
        <v>177.92</v>
      </c>
      <c r="F9" s="2">
        <f t="shared" si="0"/>
        <v>2.096447841726619</v>
      </c>
      <c r="G9" s="2">
        <f t="shared" si="1"/>
        <v>5.2411196043165473</v>
      </c>
    </row>
    <row r="10" spans="1:7">
      <c r="A10">
        <v>64</v>
      </c>
      <c r="B10" s="1">
        <v>0.55763888888888891</v>
      </c>
      <c r="C10">
        <v>7</v>
      </c>
      <c r="D10">
        <v>326</v>
      </c>
      <c r="E10">
        <v>137.4</v>
      </c>
      <c r="F10" s="2">
        <f t="shared" si="0"/>
        <v>2.3726346433770011</v>
      </c>
      <c r="G10" s="2">
        <f t="shared" si="1"/>
        <v>5.9315866084425029</v>
      </c>
    </row>
    <row r="11" spans="1:7">
      <c r="A11">
        <v>65</v>
      </c>
      <c r="B11" s="1">
        <v>0.55972222222222223</v>
      </c>
      <c r="C11">
        <v>-7</v>
      </c>
      <c r="D11">
        <v>41</v>
      </c>
      <c r="E11">
        <v>188.83</v>
      </c>
      <c r="F11" s="2">
        <f t="shared" si="0"/>
        <v>0.21712651591378487</v>
      </c>
      <c r="G11" s="2">
        <f t="shared" si="1"/>
        <v>0.54281628978446217</v>
      </c>
    </row>
    <row r="12" spans="1:7">
      <c r="A12">
        <v>66</v>
      </c>
      <c r="B12" s="1">
        <v>0.56180555555555556</v>
      </c>
      <c r="C12">
        <v>-3</v>
      </c>
      <c r="D12">
        <v>999</v>
      </c>
      <c r="E12">
        <v>149.26</v>
      </c>
      <c r="F12" s="2">
        <f t="shared" si="0"/>
        <v>6.693018893206486</v>
      </c>
      <c r="G12" s="2">
        <f t="shared" si="1"/>
        <v>16.732547233016216</v>
      </c>
    </row>
    <row r="13" spans="1:7">
      <c r="A13">
        <v>67</v>
      </c>
      <c r="B13" s="1">
        <v>0.56458333333333333</v>
      </c>
      <c r="C13">
        <v>3</v>
      </c>
      <c r="D13">
        <v>1674</v>
      </c>
      <c r="E13">
        <v>202.65</v>
      </c>
      <c r="F13" s="2">
        <f t="shared" si="0"/>
        <v>8.2605477424130278</v>
      </c>
      <c r="G13" s="2">
        <f t="shared" si="1"/>
        <v>20.651369356032568</v>
      </c>
    </row>
    <row r="14" spans="1:7">
      <c r="A14">
        <v>68</v>
      </c>
      <c r="B14" s="1">
        <v>0.56736111111111109</v>
      </c>
      <c r="C14">
        <v>0</v>
      </c>
      <c r="D14">
        <v>1636</v>
      </c>
      <c r="E14">
        <v>164.11</v>
      </c>
      <c r="F14" s="2">
        <f t="shared" si="0"/>
        <v>9.9689232831637309</v>
      </c>
      <c r="G14" s="2">
        <f t="shared" si="1"/>
        <v>24.922308207909328</v>
      </c>
    </row>
    <row r="15" spans="1:7">
      <c r="A15">
        <v>69</v>
      </c>
      <c r="B15" s="1">
        <v>0.56944444444444442</v>
      </c>
      <c r="C15">
        <v>2</v>
      </c>
      <c r="D15">
        <v>1151</v>
      </c>
      <c r="E15">
        <v>125.54</v>
      </c>
      <c r="F15" s="2">
        <f t="shared" si="0"/>
        <v>9.1683925442090164</v>
      </c>
      <c r="G15" s="2">
        <f t="shared" si="1"/>
        <v>22.920981360522539</v>
      </c>
    </row>
    <row r="16" spans="1:7">
      <c r="A16">
        <v>70</v>
      </c>
      <c r="B16" s="1">
        <v>0.57222222222222219</v>
      </c>
      <c r="C16">
        <v>8</v>
      </c>
      <c r="D16">
        <v>102</v>
      </c>
      <c r="E16">
        <v>122.6</v>
      </c>
      <c r="F16" s="2">
        <f t="shared" si="0"/>
        <v>0.83197389885807504</v>
      </c>
      <c r="G16" s="2">
        <f t="shared" si="1"/>
        <v>2.0799347471451877</v>
      </c>
    </row>
    <row r="17" spans="1:7">
      <c r="A17">
        <v>71</v>
      </c>
      <c r="B17" s="1">
        <v>0.57430555555555551</v>
      </c>
      <c r="C17">
        <v>10</v>
      </c>
      <c r="D17">
        <v>4</v>
      </c>
      <c r="E17">
        <v>93.93</v>
      </c>
      <c r="F17" s="2">
        <f t="shared" si="0"/>
        <v>4.2584903651655487E-2</v>
      </c>
      <c r="G17" s="2">
        <f t="shared" si="1"/>
        <v>0.10646225912913872</v>
      </c>
    </row>
    <row r="18" spans="1:7">
      <c r="A18">
        <v>72</v>
      </c>
      <c r="B18" s="1">
        <v>0.57638888888888895</v>
      </c>
      <c r="C18">
        <v>-4</v>
      </c>
      <c r="D18">
        <v>570</v>
      </c>
      <c r="E18">
        <v>128.5</v>
      </c>
      <c r="F18" s="2">
        <f t="shared" si="0"/>
        <v>4.43579766536965</v>
      </c>
      <c r="G18" s="2">
        <f t="shared" si="1"/>
        <v>11.089494163424124</v>
      </c>
    </row>
    <row r="19" spans="1:7">
      <c r="F19" s="2" t="e">
        <f t="shared" si="0"/>
        <v>#DIV/0!</v>
      </c>
      <c r="G19" s="2" t="e">
        <f t="shared" si="1"/>
        <v>#DIV/0!</v>
      </c>
    </row>
    <row r="20" spans="1:7">
      <c r="F20" s="2" t="e">
        <f t="shared" si="0"/>
        <v>#DIV/0!</v>
      </c>
      <c r="G20" s="2" t="e">
        <f t="shared" si="1"/>
        <v>#DIV/0!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0"/>
  <sheetViews>
    <sheetView workbookViewId="0"/>
  </sheetViews>
  <sheetFormatPr defaultRowHeight="15"/>
  <sheetData>
    <row r="1" spans="1:7">
      <c r="A1" s="2" t="s">
        <v>16</v>
      </c>
      <c r="B1" s="2"/>
      <c r="C1" s="2"/>
      <c r="D1" s="2"/>
      <c r="E1" s="2"/>
      <c r="F1" s="2"/>
      <c r="G1" s="2"/>
    </row>
    <row r="2" spans="1:7">
      <c r="A2" s="2" t="s">
        <v>15</v>
      </c>
      <c r="B2" s="2"/>
      <c r="C2" s="2"/>
      <c r="D2" s="2"/>
      <c r="E2" s="2"/>
      <c r="F2" s="2" t="s">
        <v>0</v>
      </c>
      <c r="G2" s="2">
        <v>1</v>
      </c>
    </row>
    <row r="3" spans="1:7">
      <c r="A3" s="2" t="s">
        <v>1</v>
      </c>
      <c r="B3" s="2" t="s">
        <v>2</v>
      </c>
      <c r="C3" s="2" t="s">
        <v>3</v>
      </c>
      <c r="D3" s="2" t="s">
        <v>4</v>
      </c>
      <c r="E3" s="2" t="s">
        <v>2</v>
      </c>
      <c r="F3" s="2" t="s">
        <v>5</v>
      </c>
      <c r="G3" s="2" t="s">
        <v>6</v>
      </c>
    </row>
    <row r="4" spans="1:7">
      <c r="A4" s="2">
        <v>73</v>
      </c>
      <c r="B4" s="1">
        <v>0.58680555555555558</v>
      </c>
      <c r="C4" s="2">
        <v>-4</v>
      </c>
      <c r="D4" s="2">
        <v>881</v>
      </c>
      <c r="E4" s="2">
        <v>78.56</v>
      </c>
      <c r="F4" s="2">
        <f>D4/E4</f>
        <v>11.214358452138493</v>
      </c>
      <c r="G4" s="2">
        <f>F4*$G$2</f>
        <v>11.214358452138493</v>
      </c>
    </row>
    <row r="5" spans="1:7">
      <c r="A5">
        <v>74</v>
      </c>
      <c r="B5" s="1">
        <v>0.58819444444444446</v>
      </c>
      <c r="C5">
        <v>0</v>
      </c>
      <c r="D5">
        <v>3128</v>
      </c>
      <c r="E5">
        <v>88.03</v>
      </c>
      <c r="F5" s="2">
        <f t="shared" ref="F5:F30" si="0">D5/E5</f>
        <v>35.533340906509146</v>
      </c>
      <c r="G5" s="2">
        <f t="shared" ref="G5:G30" si="1">F5*$G$2</f>
        <v>35.533340906509146</v>
      </c>
    </row>
    <row r="6" spans="1:7">
      <c r="A6">
        <v>75</v>
      </c>
      <c r="B6" s="1">
        <v>0.58888888888888891</v>
      </c>
      <c r="C6">
        <v>2</v>
      </c>
      <c r="D6">
        <v>1033</v>
      </c>
      <c r="E6">
        <v>24.13</v>
      </c>
      <c r="F6" s="2">
        <f t="shared" si="0"/>
        <v>42.809780356402818</v>
      </c>
      <c r="G6" s="2">
        <f t="shared" si="1"/>
        <v>42.809780356402818</v>
      </c>
    </row>
    <row r="7" spans="1:7">
      <c r="A7">
        <v>76</v>
      </c>
      <c r="B7" s="1">
        <v>0.59027777777777779</v>
      </c>
      <c r="C7">
        <v>4</v>
      </c>
      <c r="D7">
        <v>1045</v>
      </c>
      <c r="E7">
        <v>29.67</v>
      </c>
      <c r="F7" s="2">
        <f t="shared" si="0"/>
        <v>35.220761712167167</v>
      </c>
      <c r="G7" s="2">
        <f t="shared" si="1"/>
        <v>35.220761712167167</v>
      </c>
    </row>
    <row r="8" spans="1:7">
      <c r="A8">
        <v>77</v>
      </c>
      <c r="B8" s="1">
        <v>0.59097222222222223</v>
      </c>
      <c r="C8">
        <v>6</v>
      </c>
      <c r="D8">
        <v>1023</v>
      </c>
      <c r="E8">
        <v>47.49</v>
      </c>
      <c r="F8" s="2">
        <f t="shared" si="0"/>
        <v>21.541377132027794</v>
      </c>
      <c r="G8" s="2">
        <f t="shared" si="1"/>
        <v>21.541377132027794</v>
      </c>
    </row>
    <row r="9" spans="1:7">
      <c r="A9">
        <v>78</v>
      </c>
      <c r="B9" s="1">
        <v>0.59305555555555556</v>
      </c>
      <c r="C9">
        <v>8</v>
      </c>
      <c r="D9">
        <v>896</v>
      </c>
      <c r="E9">
        <v>165.08</v>
      </c>
      <c r="F9" s="2">
        <f t="shared" si="0"/>
        <v>5.4276714320329535</v>
      </c>
      <c r="G9" s="2">
        <f t="shared" si="1"/>
        <v>5.4276714320329535</v>
      </c>
    </row>
    <row r="10" spans="1:7">
      <c r="A10">
        <v>79</v>
      </c>
      <c r="B10" s="1">
        <v>0.59513888888888888</v>
      </c>
      <c r="C10">
        <v>10</v>
      </c>
      <c r="D10">
        <v>34</v>
      </c>
      <c r="E10">
        <v>99.84</v>
      </c>
      <c r="F10" s="2">
        <f t="shared" si="0"/>
        <v>0.34054487179487181</v>
      </c>
      <c r="G10" s="2">
        <f t="shared" si="1"/>
        <v>0.34054487179487181</v>
      </c>
    </row>
    <row r="11" spans="1:7">
      <c r="A11">
        <v>80</v>
      </c>
      <c r="B11" s="1">
        <v>0.59583333333333333</v>
      </c>
      <c r="C11">
        <v>-2</v>
      </c>
      <c r="D11">
        <v>1014</v>
      </c>
      <c r="E11">
        <v>45.48</v>
      </c>
      <c r="F11" s="2">
        <f t="shared" si="0"/>
        <v>22.295514511873353</v>
      </c>
      <c r="G11" s="2">
        <f t="shared" si="1"/>
        <v>22.295514511873353</v>
      </c>
    </row>
    <row r="12" spans="1:7">
      <c r="A12">
        <v>81</v>
      </c>
      <c r="B12" s="1">
        <v>0.59722222222222221</v>
      </c>
      <c r="C12">
        <v>-6</v>
      </c>
      <c r="D12">
        <v>1</v>
      </c>
      <c r="E12">
        <v>76.150000000000006</v>
      </c>
      <c r="F12" s="2">
        <f t="shared" si="0"/>
        <v>1.3131976362442547E-2</v>
      </c>
      <c r="G12" s="2">
        <f t="shared" si="1"/>
        <v>1.3131976362442547E-2</v>
      </c>
    </row>
    <row r="13" spans="1:7">
      <c r="F13" s="2" t="e">
        <f t="shared" si="0"/>
        <v>#DIV/0!</v>
      </c>
      <c r="G13" s="2" t="e">
        <f t="shared" si="1"/>
        <v>#DIV/0!</v>
      </c>
    </row>
    <row r="14" spans="1:7">
      <c r="F14" s="2" t="e">
        <f t="shared" si="0"/>
        <v>#DIV/0!</v>
      </c>
      <c r="G14" s="2" t="e">
        <f t="shared" si="1"/>
        <v>#DIV/0!</v>
      </c>
    </row>
    <row r="15" spans="1:7">
      <c r="F15" s="2" t="e">
        <f t="shared" si="0"/>
        <v>#DIV/0!</v>
      </c>
      <c r="G15" s="2" t="e">
        <f t="shared" si="1"/>
        <v>#DIV/0!</v>
      </c>
    </row>
    <row r="16" spans="1:7">
      <c r="F16" s="2" t="e">
        <f t="shared" si="0"/>
        <v>#DIV/0!</v>
      </c>
      <c r="G16" s="2" t="e">
        <f t="shared" si="1"/>
        <v>#DIV/0!</v>
      </c>
    </row>
    <row r="17" spans="6:7">
      <c r="F17" s="2" t="e">
        <f t="shared" si="0"/>
        <v>#DIV/0!</v>
      </c>
      <c r="G17" s="2" t="e">
        <f t="shared" si="1"/>
        <v>#DIV/0!</v>
      </c>
    </row>
    <row r="18" spans="6:7">
      <c r="F18" s="2" t="e">
        <f t="shared" si="0"/>
        <v>#DIV/0!</v>
      </c>
      <c r="G18" s="2" t="e">
        <f t="shared" si="1"/>
        <v>#DIV/0!</v>
      </c>
    </row>
    <row r="19" spans="6:7">
      <c r="F19" s="2" t="e">
        <f t="shared" si="0"/>
        <v>#DIV/0!</v>
      </c>
      <c r="G19" s="2" t="e">
        <f t="shared" si="1"/>
        <v>#DIV/0!</v>
      </c>
    </row>
    <row r="20" spans="6:7">
      <c r="F20" s="2" t="e">
        <f t="shared" si="0"/>
        <v>#DIV/0!</v>
      </c>
      <c r="G20" s="2" t="e">
        <f t="shared" si="1"/>
        <v>#DIV/0!</v>
      </c>
    </row>
    <row r="21" spans="6:7">
      <c r="F21" s="2" t="e">
        <f t="shared" si="0"/>
        <v>#DIV/0!</v>
      </c>
      <c r="G21" s="2" t="e">
        <f t="shared" si="1"/>
        <v>#DIV/0!</v>
      </c>
    </row>
    <row r="22" spans="6:7">
      <c r="F22" s="2" t="e">
        <f t="shared" si="0"/>
        <v>#DIV/0!</v>
      </c>
      <c r="G22" s="2" t="e">
        <f t="shared" si="1"/>
        <v>#DIV/0!</v>
      </c>
    </row>
    <row r="23" spans="6:7">
      <c r="F23" s="2" t="e">
        <f t="shared" si="0"/>
        <v>#DIV/0!</v>
      </c>
      <c r="G23" s="2" t="e">
        <f t="shared" si="1"/>
        <v>#DIV/0!</v>
      </c>
    </row>
    <row r="24" spans="6:7">
      <c r="F24" s="2" t="e">
        <f t="shared" si="0"/>
        <v>#DIV/0!</v>
      </c>
      <c r="G24" s="2" t="e">
        <f t="shared" si="1"/>
        <v>#DIV/0!</v>
      </c>
    </row>
    <row r="25" spans="6:7">
      <c r="F25" s="2" t="e">
        <f t="shared" si="0"/>
        <v>#DIV/0!</v>
      </c>
      <c r="G25" s="2" t="e">
        <f t="shared" si="1"/>
        <v>#DIV/0!</v>
      </c>
    </row>
    <row r="26" spans="6:7">
      <c r="F26" s="2" t="e">
        <f t="shared" si="0"/>
        <v>#DIV/0!</v>
      </c>
      <c r="G26" s="2" t="e">
        <f t="shared" si="1"/>
        <v>#DIV/0!</v>
      </c>
    </row>
    <row r="27" spans="6:7">
      <c r="F27" s="2" t="e">
        <f t="shared" si="0"/>
        <v>#DIV/0!</v>
      </c>
      <c r="G27" s="2" t="e">
        <f t="shared" si="1"/>
        <v>#DIV/0!</v>
      </c>
    </row>
    <row r="28" spans="6:7">
      <c r="F28" s="2" t="e">
        <f t="shared" si="0"/>
        <v>#DIV/0!</v>
      </c>
      <c r="G28" s="2" t="e">
        <f t="shared" si="1"/>
        <v>#DIV/0!</v>
      </c>
    </row>
    <row r="29" spans="6:7">
      <c r="F29" s="2" t="e">
        <f t="shared" si="0"/>
        <v>#DIV/0!</v>
      </c>
      <c r="G29" s="2" t="e">
        <f t="shared" si="1"/>
        <v>#DIV/0!</v>
      </c>
    </row>
    <row r="30" spans="6:7">
      <c r="F30" s="2" t="e">
        <f t="shared" si="0"/>
        <v>#DIV/0!</v>
      </c>
      <c r="G30" s="2" t="e">
        <f t="shared" si="1"/>
        <v>#DIV/0!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0"/>
  <sheetViews>
    <sheetView workbookViewId="0">
      <selection sqref="A1:G4"/>
    </sheetView>
  </sheetViews>
  <sheetFormatPr defaultRowHeight="15"/>
  <sheetData>
    <row r="1" spans="1:7">
      <c r="A1" s="2" t="s">
        <v>17</v>
      </c>
      <c r="B1" s="2"/>
      <c r="C1" s="2"/>
      <c r="D1" s="2"/>
      <c r="E1" s="2"/>
      <c r="F1" s="2"/>
      <c r="G1" s="2"/>
    </row>
    <row r="2" spans="1:7">
      <c r="A2" s="2" t="s">
        <v>18</v>
      </c>
      <c r="B2" s="2"/>
      <c r="C2" s="2"/>
      <c r="D2" s="2"/>
      <c r="E2" s="2"/>
      <c r="F2" s="2" t="s">
        <v>0</v>
      </c>
      <c r="G2" s="2">
        <v>1</v>
      </c>
    </row>
    <row r="3" spans="1:7">
      <c r="A3" s="2" t="s">
        <v>1</v>
      </c>
      <c r="B3" s="2" t="s">
        <v>2</v>
      </c>
      <c r="C3" s="2" t="s">
        <v>3</v>
      </c>
      <c r="D3" s="2" t="s">
        <v>4</v>
      </c>
      <c r="E3" s="2" t="s">
        <v>2</v>
      </c>
      <c r="F3" s="2" t="s">
        <v>5</v>
      </c>
      <c r="G3" s="2" t="s">
        <v>6</v>
      </c>
    </row>
    <row r="4" spans="1:7">
      <c r="A4" s="2">
        <v>82</v>
      </c>
      <c r="B4" s="1">
        <v>0.60347222222222219</v>
      </c>
      <c r="C4" s="2">
        <v>0</v>
      </c>
      <c r="D4" s="2">
        <v>1613</v>
      </c>
      <c r="E4" s="2">
        <v>57.52</v>
      </c>
      <c r="F4" s="2">
        <f>D4/E4</f>
        <v>28.042420027816409</v>
      </c>
      <c r="G4" s="2">
        <f>F4*$G$2</f>
        <v>28.042420027816409</v>
      </c>
    </row>
    <row r="5" spans="1:7">
      <c r="A5">
        <v>83</v>
      </c>
      <c r="B5" s="1">
        <v>0.60486111111111118</v>
      </c>
      <c r="C5">
        <v>2</v>
      </c>
      <c r="D5">
        <v>1039</v>
      </c>
      <c r="E5">
        <v>36.229999999999997</v>
      </c>
      <c r="F5" s="2">
        <f t="shared" ref="F5:F30" si="0">D5/E5</f>
        <v>28.67789125034502</v>
      </c>
      <c r="G5" s="2">
        <f t="shared" ref="G5:G30" si="1">F5*$G$2</f>
        <v>28.67789125034502</v>
      </c>
    </row>
    <row r="6" spans="1:7">
      <c r="A6">
        <v>84</v>
      </c>
      <c r="B6" s="1">
        <v>0.60555555555555551</v>
      </c>
      <c r="C6">
        <v>4</v>
      </c>
      <c r="D6">
        <v>1885</v>
      </c>
      <c r="E6">
        <v>74.22</v>
      </c>
      <c r="F6" s="2">
        <f t="shared" si="0"/>
        <v>25.397466990029642</v>
      </c>
      <c r="G6" s="2">
        <f t="shared" si="1"/>
        <v>25.397466990029642</v>
      </c>
    </row>
    <row r="7" spans="1:7">
      <c r="A7">
        <v>85</v>
      </c>
      <c r="B7" s="1">
        <v>0.6069444444444444</v>
      </c>
      <c r="C7">
        <v>6</v>
      </c>
      <c r="D7">
        <v>1005</v>
      </c>
      <c r="E7">
        <v>59.31</v>
      </c>
      <c r="F7" s="2">
        <f t="shared" si="0"/>
        <v>16.944865958523014</v>
      </c>
      <c r="G7" s="2">
        <f t="shared" si="1"/>
        <v>16.944865958523014</v>
      </c>
    </row>
    <row r="8" spans="1:7">
      <c r="A8">
        <v>86</v>
      </c>
      <c r="B8" s="1">
        <v>0.60902777777777783</v>
      </c>
      <c r="C8">
        <v>8</v>
      </c>
      <c r="D8">
        <v>418</v>
      </c>
      <c r="E8">
        <v>95.88</v>
      </c>
      <c r="F8" s="2">
        <f t="shared" si="0"/>
        <v>4.3596161869002925</v>
      </c>
      <c r="G8" s="2">
        <f t="shared" si="1"/>
        <v>4.3596161869002925</v>
      </c>
    </row>
    <row r="9" spans="1:7">
      <c r="A9">
        <v>87</v>
      </c>
      <c r="B9" s="1">
        <v>0.61041666666666672</v>
      </c>
      <c r="C9">
        <v>9</v>
      </c>
      <c r="D9">
        <v>168</v>
      </c>
      <c r="E9">
        <v>95.91</v>
      </c>
      <c r="F9" s="2">
        <f t="shared" si="0"/>
        <v>1.7516421645292461</v>
      </c>
      <c r="G9" s="2">
        <f t="shared" si="1"/>
        <v>1.7516421645292461</v>
      </c>
    </row>
    <row r="10" spans="1:7">
      <c r="A10">
        <v>88</v>
      </c>
      <c r="B10" s="1">
        <v>0.61249999999999993</v>
      </c>
      <c r="C10">
        <v>10</v>
      </c>
      <c r="D10">
        <v>58</v>
      </c>
      <c r="E10">
        <v>131.49</v>
      </c>
      <c r="F10" s="2">
        <f t="shared" si="0"/>
        <v>0.44109818237128295</v>
      </c>
      <c r="G10" s="2">
        <f t="shared" si="1"/>
        <v>0.44109818237128295</v>
      </c>
    </row>
    <row r="11" spans="1:7">
      <c r="A11">
        <v>89</v>
      </c>
      <c r="B11" s="1">
        <v>0.61388888888888882</v>
      </c>
      <c r="C11">
        <v>7</v>
      </c>
      <c r="D11">
        <v>1004</v>
      </c>
      <c r="E11">
        <v>127.53</v>
      </c>
      <c r="F11" s="2">
        <f t="shared" si="0"/>
        <v>7.8726574139418179</v>
      </c>
      <c r="G11" s="2">
        <f t="shared" si="1"/>
        <v>7.8726574139418179</v>
      </c>
    </row>
    <row r="12" spans="1:7">
      <c r="A12">
        <v>90</v>
      </c>
      <c r="B12" s="1">
        <v>0.61527777777777781</v>
      </c>
      <c r="C12">
        <v>1</v>
      </c>
      <c r="D12">
        <v>1004</v>
      </c>
      <c r="E12">
        <v>33.65</v>
      </c>
      <c r="F12" s="2">
        <f t="shared" si="0"/>
        <v>29.836552748885588</v>
      </c>
      <c r="G12" s="2">
        <f t="shared" si="1"/>
        <v>29.836552748885588</v>
      </c>
    </row>
    <row r="13" spans="1:7">
      <c r="A13">
        <v>91</v>
      </c>
      <c r="B13" s="1">
        <v>0.61597222222222225</v>
      </c>
      <c r="C13">
        <v>0</v>
      </c>
      <c r="D13">
        <v>1004</v>
      </c>
      <c r="E13">
        <v>33.64</v>
      </c>
      <c r="F13" s="2">
        <f t="shared" si="0"/>
        <v>29.845422116527942</v>
      </c>
      <c r="G13" s="2">
        <f t="shared" si="1"/>
        <v>29.845422116527942</v>
      </c>
    </row>
    <row r="14" spans="1:7">
      <c r="A14">
        <v>92</v>
      </c>
      <c r="B14" s="1">
        <v>0.6166666666666667</v>
      </c>
      <c r="C14">
        <v>-1</v>
      </c>
      <c r="D14">
        <v>1023</v>
      </c>
      <c r="E14">
        <v>37.590000000000003</v>
      </c>
      <c r="F14" s="2">
        <f t="shared" si="0"/>
        <v>27.214684756584195</v>
      </c>
      <c r="G14" s="2">
        <f t="shared" si="1"/>
        <v>27.214684756584195</v>
      </c>
    </row>
    <row r="15" spans="1:7">
      <c r="A15">
        <v>93</v>
      </c>
      <c r="B15" s="1">
        <v>0.61805555555555558</v>
      </c>
      <c r="C15">
        <v>-3</v>
      </c>
      <c r="D15">
        <v>1022</v>
      </c>
      <c r="E15">
        <v>63.3</v>
      </c>
      <c r="F15" s="2">
        <f t="shared" si="0"/>
        <v>16.145339652448659</v>
      </c>
      <c r="G15" s="2">
        <f t="shared" si="1"/>
        <v>16.145339652448659</v>
      </c>
    </row>
    <row r="16" spans="1:7">
      <c r="A16">
        <v>94</v>
      </c>
      <c r="B16" s="1">
        <v>0.62013888888888891</v>
      </c>
      <c r="C16">
        <v>-4</v>
      </c>
      <c r="D16">
        <v>1005</v>
      </c>
      <c r="E16">
        <v>199.64</v>
      </c>
      <c r="F16" s="2">
        <f t="shared" si="0"/>
        <v>5.0340613103586458</v>
      </c>
      <c r="G16" s="2">
        <f t="shared" si="1"/>
        <v>5.0340613103586458</v>
      </c>
    </row>
    <row r="17" spans="1:7">
      <c r="A17">
        <v>95</v>
      </c>
      <c r="B17" s="1">
        <v>0.62291666666666667</v>
      </c>
      <c r="C17">
        <v>-5</v>
      </c>
      <c r="D17">
        <v>876</v>
      </c>
      <c r="E17">
        <v>196.71</v>
      </c>
      <c r="F17" s="2">
        <f t="shared" si="0"/>
        <v>4.4532560622235779</v>
      </c>
      <c r="G17" s="2">
        <f t="shared" si="1"/>
        <v>4.4532560622235779</v>
      </c>
    </row>
    <row r="18" spans="1:7">
      <c r="A18">
        <v>96</v>
      </c>
      <c r="B18" s="1">
        <v>0.62430555555555556</v>
      </c>
      <c r="C18">
        <v>-6</v>
      </c>
      <c r="D18">
        <v>173</v>
      </c>
      <c r="E18">
        <v>94.91</v>
      </c>
      <c r="F18" s="2">
        <f t="shared" si="0"/>
        <v>1.8227794752923823</v>
      </c>
      <c r="G18" s="2">
        <f t="shared" si="1"/>
        <v>1.8227794752923823</v>
      </c>
    </row>
    <row r="19" spans="1:7">
      <c r="F19" s="2" t="e">
        <f t="shared" si="0"/>
        <v>#DIV/0!</v>
      </c>
      <c r="G19" s="2" t="e">
        <f t="shared" si="1"/>
        <v>#DIV/0!</v>
      </c>
    </row>
    <row r="20" spans="1:7">
      <c r="F20" s="2" t="e">
        <f t="shared" si="0"/>
        <v>#DIV/0!</v>
      </c>
      <c r="G20" s="2" t="e">
        <f t="shared" si="1"/>
        <v>#DIV/0!</v>
      </c>
    </row>
    <row r="21" spans="1:7">
      <c r="F21" s="2" t="e">
        <f t="shared" si="0"/>
        <v>#DIV/0!</v>
      </c>
      <c r="G21" s="2" t="e">
        <f t="shared" si="1"/>
        <v>#DIV/0!</v>
      </c>
    </row>
    <row r="22" spans="1:7">
      <c r="F22" s="2" t="e">
        <f t="shared" si="0"/>
        <v>#DIV/0!</v>
      </c>
      <c r="G22" s="2" t="e">
        <f t="shared" si="1"/>
        <v>#DIV/0!</v>
      </c>
    </row>
    <row r="23" spans="1:7">
      <c r="F23" s="2" t="e">
        <f t="shared" si="0"/>
        <v>#DIV/0!</v>
      </c>
      <c r="G23" s="2" t="e">
        <f t="shared" si="1"/>
        <v>#DIV/0!</v>
      </c>
    </row>
    <row r="24" spans="1:7">
      <c r="F24" s="2" t="e">
        <f t="shared" si="0"/>
        <v>#DIV/0!</v>
      </c>
      <c r="G24" s="2" t="e">
        <f t="shared" si="1"/>
        <v>#DIV/0!</v>
      </c>
    </row>
    <row r="25" spans="1:7">
      <c r="F25" s="2" t="e">
        <f t="shared" si="0"/>
        <v>#DIV/0!</v>
      </c>
      <c r="G25" s="2" t="e">
        <f t="shared" si="1"/>
        <v>#DIV/0!</v>
      </c>
    </row>
    <row r="26" spans="1:7">
      <c r="F26" s="2" t="e">
        <f t="shared" si="0"/>
        <v>#DIV/0!</v>
      </c>
      <c r="G26" s="2" t="e">
        <f t="shared" si="1"/>
        <v>#DIV/0!</v>
      </c>
    </row>
    <row r="27" spans="1:7">
      <c r="F27" s="2" t="e">
        <f t="shared" si="0"/>
        <v>#DIV/0!</v>
      </c>
      <c r="G27" s="2" t="e">
        <f t="shared" si="1"/>
        <v>#DIV/0!</v>
      </c>
    </row>
    <row r="28" spans="1:7">
      <c r="F28" s="2" t="e">
        <f t="shared" si="0"/>
        <v>#DIV/0!</v>
      </c>
      <c r="G28" s="2" t="e">
        <f t="shared" si="1"/>
        <v>#DIV/0!</v>
      </c>
    </row>
    <row r="29" spans="1:7">
      <c r="F29" s="2" t="e">
        <f t="shared" si="0"/>
        <v>#DIV/0!</v>
      </c>
      <c r="G29" s="2" t="e">
        <f t="shared" si="1"/>
        <v>#DIV/0!</v>
      </c>
    </row>
    <row r="30" spans="1:7">
      <c r="F30" s="2" t="e">
        <f t="shared" si="0"/>
        <v>#DIV/0!</v>
      </c>
      <c r="G30" s="2" t="e">
        <f t="shared" si="1"/>
        <v>#DIV/0!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E19" sqref="E19"/>
    </sheetView>
  </sheetViews>
  <sheetFormatPr defaultRowHeight="15"/>
  <sheetData>
    <row r="1" spans="1:7">
      <c r="A1" s="2" t="s">
        <v>19</v>
      </c>
      <c r="B1" s="2"/>
      <c r="C1" s="2"/>
      <c r="D1" s="2"/>
      <c r="E1" s="2"/>
      <c r="F1" s="2"/>
      <c r="G1" s="2"/>
    </row>
    <row r="2" spans="1:7">
      <c r="A2" s="2" t="s">
        <v>20</v>
      </c>
      <c r="B2" s="2"/>
      <c r="C2" s="2"/>
      <c r="D2" s="2"/>
      <c r="E2" s="2"/>
      <c r="F2" s="2" t="s">
        <v>0</v>
      </c>
      <c r="G2" s="2">
        <v>2</v>
      </c>
    </row>
    <row r="3" spans="1:7">
      <c r="A3" s="2" t="s">
        <v>1</v>
      </c>
      <c r="B3" s="2" t="s">
        <v>2</v>
      </c>
      <c r="C3" s="2" t="s">
        <v>3</v>
      </c>
      <c r="D3" s="2" t="s">
        <v>4</v>
      </c>
      <c r="E3" s="2" t="s">
        <v>2</v>
      </c>
      <c r="F3" s="2" t="s">
        <v>5</v>
      </c>
      <c r="G3" s="2" t="s">
        <v>6</v>
      </c>
    </row>
    <row r="4" spans="1:7">
      <c r="A4" s="2">
        <v>97</v>
      </c>
      <c r="B4" s="1">
        <v>0.62986111111111109</v>
      </c>
      <c r="C4" s="2">
        <v>0</v>
      </c>
      <c r="D4" s="2">
        <v>1342</v>
      </c>
      <c r="E4" s="2">
        <v>103.88</v>
      </c>
      <c r="F4" s="2">
        <f>D4/E4</f>
        <v>12.918752406623026</v>
      </c>
      <c r="G4" s="2">
        <f>F4*$G$2</f>
        <v>25.837504813246053</v>
      </c>
    </row>
    <row r="5" spans="1:7">
      <c r="A5">
        <v>98</v>
      </c>
      <c r="B5" s="1">
        <v>0.63194444444444442</v>
      </c>
      <c r="C5">
        <v>2</v>
      </c>
      <c r="D5">
        <v>1412</v>
      </c>
      <c r="E5">
        <v>112.71</v>
      </c>
      <c r="F5" s="2">
        <f t="shared" ref="F5:F30" si="0">D5/E5</f>
        <v>12.527726022535711</v>
      </c>
      <c r="G5" s="2">
        <f t="shared" ref="G5:G30" si="1">F5*$G$2</f>
        <v>25.055452045071423</v>
      </c>
    </row>
    <row r="6" spans="1:7">
      <c r="A6">
        <v>99</v>
      </c>
      <c r="B6" s="1">
        <v>0.6333333333333333</v>
      </c>
      <c r="C6">
        <v>4</v>
      </c>
      <c r="D6">
        <v>1143</v>
      </c>
      <c r="E6">
        <v>108.75</v>
      </c>
      <c r="F6" s="2">
        <f t="shared" si="0"/>
        <v>10.510344827586207</v>
      </c>
      <c r="G6" s="2">
        <f t="shared" si="1"/>
        <v>21.020689655172415</v>
      </c>
    </row>
    <row r="7" spans="1:7">
      <c r="A7">
        <v>100</v>
      </c>
      <c r="B7" s="1">
        <v>0.63611111111111118</v>
      </c>
      <c r="C7">
        <v>6</v>
      </c>
      <c r="D7">
        <v>1247</v>
      </c>
      <c r="E7">
        <v>168.06</v>
      </c>
      <c r="F7" s="2">
        <f t="shared" si="0"/>
        <v>7.4199690586695226</v>
      </c>
      <c r="G7" s="2">
        <f t="shared" si="1"/>
        <v>14.839938117339045</v>
      </c>
    </row>
    <row r="8" spans="1:7">
      <c r="A8">
        <v>101</v>
      </c>
      <c r="B8" s="1">
        <v>0.6381944444444444</v>
      </c>
      <c r="C8">
        <v>7</v>
      </c>
      <c r="D8">
        <v>839</v>
      </c>
      <c r="E8">
        <v>167.07</v>
      </c>
      <c r="F8" s="2">
        <f t="shared" si="0"/>
        <v>5.0218471299455318</v>
      </c>
      <c r="G8" s="2">
        <f t="shared" si="1"/>
        <v>10.043694259891064</v>
      </c>
    </row>
    <row r="9" spans="1:7">
      <c r="A9">
        <v>102</v>
      </c>
      <c r="B9" s="1">
        <v>0.64097222222222217</v>
      </c>
      <c r="C9">
        <v>8</v>
      </c>
      <c r="D9">
        <v>496</v>
      </c>
      <c r="E9">
        <v>190.78</v>
      </c>
      <c r="F9" s="2">
        <f t="shared" si="0"/>
        <v>2.5998532340916238</v>
      </c>
      <c r="G9" s="2">
        <f t="shared" si="1"/>
        <v>5.1997064681832477</v>
      </c>
    </row>
    <row r="10" spans="1:7">
      <c r="A10">
        <v>103</v>
      </c>
      <c r="B10" s="1">
        <v>0.64236111111111105</v>
      </c>
      <c r="C10">
        <v>9</v>
      </c>
      <c r="D10">
        <v>51</v>
      </c>
      <c r="E10">
        <v>84.05</v>
      </c>
      <c r="F10" s="2">
        <f t="shared" si="0"/>
        <v>0.60678167757287327</v>
      </c>
      <c r="G10" s="2">
        <f t="shared" si="1"/>
        <v>1.2135633551457465</v>
      </c>
    </row>
    <row r="11" spans="1:7">
      <c r="A11">
        <v>104</v>
      </c>
      <c r="B11" s="1">
        <v>0.64374999999999993</v>
      </c>
      <c r="C11">
        <v>2</v>
      </c>
      <c r="D11">
        <v>1006</v>
      </c>
      <c r="E11">
        <v>76.12</v>
      </c>
      <c r="F11" s="2">
        <f t="shared" si="0"/>
        <v>13.215974776668418</v>
      </c>
      <c r="G11" s="2">
        <f t="shared" si="1"/>
        <v>26.431949553336835</v>
      </c>
    </row>
    <row r="12" spans="1:7">
      <c r="A12">
        <v>105</v>
      </c>
      <c r="B12" s="1">
        <v>0.64513888888888882</v>
      </c>
      <c r="C12">
        <v>1</v>
      </c>
      <c r="D12">
        <v>1210</v>
      </c>
      <c r="E12">
        <v>86.99</v>
      </c>
      <c r="F12" s="2">
        <f t="shared" si="0"/>
        <v>13.909644786757099</v>
      </c>
      <c r="G12" s="2">
        <f t="shared" si="1"/>
        <v>27.819289573514197</v>
      </c>
    </row>
    <row r="13" spans="1:7">
      <c r="A13">
        <v>106</v>
      </c>
      <c r="B13" s="1">
        <v>0.64652777777777781</v>
      </c>
      <c r="C13">
        <v>0</v>
      </c>
      <c r="D13">
        <v>1003</v>
      </c>
      <c r="E13">
        <v>77.13</v>
      </c>
      <c r="F13" s="2">
        <f t="shared" si="0"/>
        <v>13.00401918838325</v>
      </c>
      <c r="G13" s="2">
        <f t="shared" si="1"/>
        <v>26.0080383767665</v>
      </c>
    </row>
    <row r="14" spans="1:7">
      <c r="A14">
        <v>107</v>
      </c>
      <c r="B14" s="1">
        <v>0.6479166666666667</v>
      </c>
      <c r="C14">
        <v>-1</v>
      </c>
      <c r="D14">
        <v>1004</v>
      </c>
      <c r="E14">
        <v>82.06</v>
      </c>
      <c r="F14" s="2">
        <f t="shared" si="0"/>
        <v>12.234950036558615</v>
      </c>
      <c r="G14" s="2">
        <f t="shared" si="1"/>
        <v>24.46990007311723</v>
      </c>
    </row>
    <row r="15" spans="1:7">
      <c r="A15">
        <v>108</v>
      </c>
      <c r="B15" s="1">
        <v>0.65</v>
      </c>
      <c r="C15">
        <v>-3</v>
      </c>
      <c r="D15">
        <v>1014</v>
      </c>
      <c r="E15">
        <v>135.44999999999999</v>
      </c>
      <c r="F15" s="2">
        <f t="shared" si="0"/>
        <v>7.4861572535991145</v>
      </c>
      <c r="G15" s="2">
        <f t="shared" si="1"/>
        <v>14.972314507198229</v>
      </c>
    </row>
    <row r="16" spans="1:7">
      <c r="A16">
        <v>109</v>
      </c>
      <c r="B16" s="1">
        <v>0.65138888888888891</v>
      </c>
      <c r="C16">
        <v>-5</v>
      </c>
      <c r="D16">
        <v>342</v>
      </c>
      <c r="E16">
        <v>115.68</v>
      </c>
      <c r="F16" s="2">
        <f t="shared" si="0"/>
        <v>2.9564315352697093</v>
      </c>
      <c r="G16" s="2">
        <f t="shared" si="1"/>
        <v>5.9128630705394185</v>
      </c>
    </row>
    <row r="17" spans="1:7">
      <c r="A17">
        <v>110</v>
      </c>
      <c r="B17" s="1">
        <v>0.65347222222222223</v>
      </c>
      <c r="C17">
        <v>-6</v>
      </c>
      <c r="D17">
        <v>115</v>
      </c>
      <c r="E17">
        <v>123.57</v>
      </c>
      <c r="F17" s="2">
        <f t="shared" si="0"/>
        <v>0.93064659707048647</v>
      </c>
      <c r="G17" s="2">
        <f t="shared" si="1"/>
        <v>1.8612931941409729</v>
      </c>
    </row>
    <row r="18" spans="1:7">
      <c r="A18">
        <v>111</v>
      </c>
      <c r="B18" s="1">
        <v>0.65555555555555556</v>
      </c>
      <c r="C18">
        <v>-7</v>
      </c>
      <c r="D18">
        <v>56</v>
      </c>
      <c r="E18">
        <v>101.27</v>
      </c>
      <c r="F18" s="2">
        <f t="shared" si="0"/>
        <v>0.55297718969092524</v>
      </c>
      <c r="G18" s="2">
        <f t="shared" si="1"/>
        <v>1.1059543793818505</v>
      </c>
    </row>
    <row r="19" spans="1:7">
      <c r="F19" s="2" t="e">
        <f t="shared" si="0"/>
        <v>#DIV/0!</v>
      </c>
      <c r="G19" s="2" t="e">
        <f t="shared" si="1"/>
        <v>#DIV/0!</v>
      </c>
    </row>
    <row r="20" spans="1:7">
      <c r="F20" s="2" t="e">
        <f t="shared" si="0"/>
        <v>#DIV/0!</v>
      </c>
      <c r="G20" s="2" t="e">
        <f t="shared" si="1"/>
        <v>#DIV/0!</v>
      </c>
    </row>
    <row r="21" spans="1:7">
      <c r="F21" s="2" t="e">
        <f t="shared" si="0"/>
        <v>#DIV/0!</v>
      </c>
      <c r="G21" s="2" t="e">
        <f t="shared" si="1"/>
        <v>#DIV/0!</v>
      </c>
    </row>
    <row r="22" spans="1:7">
      <c r="F22" s="2" t="e">
        <f t="shared" si="0"/>
        <v>#DIV/0!</v>
      </c>
      <c r="G22" s="2" t="e">
        <f t="shared" si="1"/>
        <v>#DIV/0!</v>
      </c>
    </row>
    <row r="23" spans="1:7">
      <c r="F23" s="2" t="e">
        <f t="shared" si="0"/>
        <v>#DIV/0!</v>
      </c>
      <c r="G23" s="2" t="e">
        <f t="shared" si="1"/>
        <v>#DIV/0!</v>
      </c>
    </row>
    <row r="24" spans="1:7">
      <c r="F24" s="2" t="e">
        <f t="shared" si="0"/>
        <v>#DIV/0!</v>
      </c>
      <c r="G24" s="2" t="e">
        <f t="shared" si="1"/>
        <v>#DIV/0!</v>
      </c>
    </row>
    <row r="25" spans="1:7">
      <c r="F25" s="2" t="e">
        <f t="shared" si="0"/>
        <v>#DIV/0!</v>
      </c>
      <c r="G25" s="2" t="e">
        <f t="shared" si="1"/>
        <v>#DIV/0!</v>
      </c>
    </row>
    <row r="26" spans="1:7">
      <c r="F26" s="2" t="e">
        <f t="shared" si="0"/>
        <v>#DIV/0!</v>
      </c>
      <c r="G26" s="2" t="e">
        <f t="shared" si="1"/>
        <v>#DIV/0!</v>
      </c>
    </row>
    <row r="27" spans="1:7">
      <c r="F27" s="2" t="e">
        <f t="shared" si="0"/>
        <v>#DIV/0!</v>
      </c>
      <c r="G27" s="2" t="e">
        <f t="shared" si="1"/>
        <v>#DIV/0!</v>
      </c>
    </row>
    <row r="28" spans="1:7">
      <c r="F28" s="2" t="e">
        <f t="shared" si="0"/>
        <v>#DIV/0!</v>
      </c>
      <c r="G28" s="2" t="e">
        <f t="shared" si="1"/>
        <v>#DIV/0!</v>
      </c>
    </row>
    <row r="29" spans="1:7">
      <c r="F29" s="2" t="e">
        <f t="shared" si="0"/>
        <v>#DIV/0!</v>
      </c>
      <c r="G29" s="2" t="e">
        <f t="shared" si="1"/>
        <v>#DIV/0!</v>
      </c>
    </row>
    <row r="30" spans="1:7">
      <c r="F30" s="2" t="e">
        <f t="shared" si="0"/>
        <v>#DIV/0!</v>
      </c>
      <c r="G30" s="2" t="e">
        <f t="shared" si="1"/>
        <v>#DIV/0!</v>
      </c>
    </row>
  </sheetData>
  <autoFilter ref="A1:G3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>Princeton Plasma Physics Lab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userfrc</dc:creator>
  <cp:lastModifiedBy>userfrc</cp:lastModifiedBy>
  <dcterms:created xsi:type="dcterms:W3CDTF">2016-11-29T15:03:37Z</dcterms:created>
  <dcterms:modified xsi:type="dcterms:W3CDTF">2016-11-29T20:44:34Z</dcterms:modified>
</cp:coreProperties>
</file>